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H29\010盛岡市\030000財政部\031000財政課\180205公営企業に係る経営比較分析表の分析等について\提出用\"/>
    </mc:Choice>
  </mc:AlternateContent>
  <workbookProtection workbookPassword="B319" lockStructure="1"/>
  <bookViews>
    <workbookView xWindow="0" yWindow="0" windowWidth="19200" windowHeight="117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I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<sst xmlns="http://schemas.openxmlformats.org/spreadsheetml/2006/main" count="240" uniqueCount="126">
  <si>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</si>
  <si>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</si>
  <si>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</si>
  <si>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</si>
  <si>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</si>
  <si>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</si>
  <si>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</si>
  <si>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</si>
  <si>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</si>
  <si>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</si>
  <si>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</si>
  <si>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</si>
  <si>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</si>
  <si>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</si>
  <si>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</si>
  <si>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</si>
  <si>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</si>
  <si>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</si>
  <si>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</si>
  <si>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</si>
  <si>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</si>
  <si>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</si>
  <si>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</si>
  <si>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</si>
  <si>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</si>
  <si>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</si>
  <si>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</si>
  <si>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</si>
  <si>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</si>
  <si>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</si>
  <si>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</si>
  <si>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</si>
  <si>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</si>
  <si>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</si>
  <si>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</si>
  <si>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</si>
  <si>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</si>
  <si>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</si>
  <si>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</si>
  <si>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</si>
  <si>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</si>
  <si>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</si>
  <si>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</si>
  <si>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</si>
  <si>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</si>
  <si>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</si>
  <si>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</si>
  <si>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</si>
  <si>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</si>
  <si>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</si>
  <si>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</si>
  <si>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</si>
  <si>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</si>
  <si>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</si>
  <si>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</si>
  <si>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</si>
  <si>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</si>
  <si>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</si>
  <si>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</si>
  <si>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</si>
  <si>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</si>
  <si>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</si>
  <si>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</si>
  <si>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</si>
  <si>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</si>
  <si>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</si>
  <si>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</si>
  <si>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</si>
  <si>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</si>
  <si>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</si>
  <si>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</si>
  <si>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</si>
  <si>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</si>
  <si>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</si>
  <si>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</si>
  <si>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</si>
  <si>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</si>
  <si>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</si>
  <si>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</si>
  <si>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</si>
  <si>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</si>
  <si>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</si>
  <si>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</si>
  <si>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</si>
  <si>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</si>
  <si>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</si>
  <si>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</si>
  <si>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</si>
  <si>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</si>
  <si>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</si>
  <si>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</si>
  <si>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</si>
  <si>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</si>
  <si>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</si>
  <si>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</si>
  <si>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</si>
  <si>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</si>
  <si>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</si>
  <si>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</si>
  <si>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</si>
  <si>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</si>
  <si>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</si>
  <si>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</si>
  <si>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</si>
  <si>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</si>
  <si>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</si>
  <si>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</si>
  <si>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</si>
  <si>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</si>
  <si>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</si>
  <si>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盛岡市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</si>
  <si>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</si>
  <si>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</si>
  <si>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</si>
  <si>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</si>
  <si>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</si>
  <si>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</si>
  <si>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</si>
  <si>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</si>
  <si>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</si>
  <si>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</si>
  <si>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</si>
  <si>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</si>
  <si>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各農業集落排水処理施設は，将来的に大規模な改築・更新が見込まれ，その費用が多額となるため，市の負担軽減及び汚水処理施設の整理・統合の観点から，公共下水道への接続の調査検討のほか，将来的な更新需要のピークに備え，長寿命化による更新費用の平準化・ライフサイクルコストの最小化の取組を検討する。
　また，厳しい経営状況の下，将来の事業継続に向けて，受益者負担の適正化等の抜本的な対策が必要な状況である。</t>
    <rPh sb="82" eb="84">
      <t>チョウサ</t>
    </rPh>
    <rPh sb="84" eb="86">
      <t>ケントウ</t>
    </rPh>
    <rPh sb="181" eb="182">
      <t>トウ</t>
    </rPh>
    <rPh sb="190" eb="192">
      <t>ヒツヨウ</t>
    </rPh>
    <rPh sb="193" eb="195">
      <t>ジョウキョウ</t>
    </rPh>
    <phoneticPr fontId="4"/>
  </si>
  <si>
    <t>　下水道事業においては，将来の普及人口の飛躍的な増加は期待できず，人口減少と節水志向の影響により今後の下水道使用料の大幅な増加は見込めない状況である。今後は，これまで投資してきた資産の更新・改築需要が増大することから，より厳しいコスト意識が必要である。
　このことから，より効果的で持続可能な汚水処理事業の推進計画に基づき，将来にわたって市民が下水道事業のサービスを安定的に受けられるような事業経営に努める。
　また，使用料については，受益者負担公平の原則のもと，使用料体系も含めた適時適切な見直しを検討する。</t>
    <rPh sb="12" eb="14">
      <t>ショウライ</t>
    </rPh>
    <rPh sb="40" eb="42">
      <t>シコウ</t>
    </rPh>
    <rPh sb="43" eb="45">
      <t>エイキョウ</t>
    </rPh>
    <rPh sb="48" eb="50">
      <t>コンゴ</t>
    </rPh>
    <rPh sb="69" eb="71">
      <t>ジョウキョウ</t>
    </rPh>
    <rPh sb="75" eb="77">
      <t>コンゴ</t>
    </rPh>
    <rPh sb="120" eb="122">
      <t>ヒツヨウ</t>
    </rPh>
    <rPh sb="175" eb="177">
      <t>ジギョウ</t>
    </rPh>
    <rPh sb="200" eb="201">
      <t>ツト</t>
    </rPh>
    <phoneticPr fontId="4"/>
  </si>
  <si>
    <t>　収益的収支比率は100%を下回り，単年度収支が赤字である状況が続いている。また．経費回収率も100%を下回る状況が続いており，全国平均値・類似団体平均値と比較しても低い水準となっていることから，使用料水準の適正化が課題となっている。
　今後，処理施設の改築・更新が必要となり，多額の事業費を投入しなければならない状況であるが，市の財政状況等を踏まえると市費負担分の捻出は困難な状況にある。
　このことから，汚水処理費(維持管理費)の削減など一層の経営効率化を推進するとともに，使用料の見直しを行い，必要な経費の確保に努める。
　水洗化率は80%台で推移しているため，今後も接続促進の取組を継続し，使用料収入の増加に努める。</t>
    <rPh sb="18" eb="21">
      <t>タンネンド</t>
    </rPh>
    <rPh sb="157" eb="159">
      <t>ジョウキョウ</t>
    </rPh>
    <rPh sb="273" eb="274">
      <t>ダイ</t>
    </rPh>
    <rPh sb="275" eb="277">
      <t>スイイ</t>
    </rPh>
    <rPh sb="284" eb="286">
      <t>コンゴ</t>
    </rPh>
    <rPh sb="287" eb="289">
      <t>セツゾク</t>
    </rPh>
    <rPh sb="289" eb="291">
      <t>ソクシン</t>
    </rPh>
    <rPh sb="308" eb="30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</si>
</sst>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F5-4A73-9113-661C6BC29F1C}"/>
            </c:ext>
          </c:extLst>
        </c:ser>
        <c:dLbls>
          <c:showLegendKey val="0"/>
          <c:showVal val="0"/>
          <c:showCatName val="0"/>
          <c:showSerName val="0"/>
          <c:showPercent val="0"/>
          <c:showBubbleSize val="0"/>
        </c:dLbls>
        <c:gapWidth val="150"/>
        <c:axId val="100239616"/>
        <c:axId val="1183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74F5-4A73-9113-661C6BC29F1C}"/>
            </c:ext>
          </c:extLst>
        </c:ser>
        <c:dLbls>
          <c:showLegendKey val="0"/>
          <c:showVal val="0"/>
          <c:showCatName val="0"/>
          <c:showSerName val="0"/>
          <c:showPercent val="0"/>
          <c:showBubbleSize val="0"/>
        </c:dLbls>
        <c:marker val="1"/>
        <c:smooth val="0"/>
        <c:axId val="100239616"/>
        <c:axId val="118313344"/>
      </c:lineChart>
      <c:dateAx>
        <c:axId val="100239616"/>
        <c:scaling>
          <c:orientation val="minMax"/>
        </c:scaling>
        <c:delete val="1"/>
        <c:axPos val="b"/>
        <c:numFmt formatCode="ge" sourceLinked="1"/>
        <c:majorTickMark val="none"/>
        <c:minorTickMark val="none"/>
        <c:tickLblPos val="none"/>
        <c:crossAx val="118313344"/>
        <c:crosses val="autoZero"/>
        <c:auto val="1"/>
        <c:lblOffset val="100"/>
        <c:baseTimeUnit val="years"/>
      </c:dateAx>
      <c:valAx>
        <c:axId val="1183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64.12</c:v>
                </c:pt>
                <c:pt idx="1">
                  <c:v>72.12</c:v>
                </c:pt>
                <c:pt idx="2">
                  <c:v>70.28</c:v>
                </c:pt>
                <c:pt idx="3">
                  <c:v>71.069999999999993</c:v>
                </c:pt>
                <c:pt idx="4">
                  <c:v>74.17</c:v>
                </c:pt>
              </c:numCache>
            </c:numRef>
          </c:val>
          <c:extLst>
            <c:ext xmlns:c16="http://schemas.microsoft.com/office/drawing/2014/chart" uri="{C3380CC4-5D6E-409C-BE32-E72D297353CC}">
              <c16:uniqueId val="{00000000-BE5B-4C73-8360-036BEB9D3059}"/>
            </c:ext>
          </c:extLst>
        </c:ser>
        <c:dLbls>
          <c:showLegendKey val="0"/>
          <c:showVal val="0"/>
          <c:showCatName val="0"/>
          <c:showSerName val="0"/>
          <c:showPercent val="0"/>
          <c:showBubbleSize val="0"/>
        </c:dLbls>
        <c:gapWidth val="150"/>
        <c:axId val="119324032"/>
        <c:axId val="1193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BE5B-4C73-8360-036BEB9D3059}"/>
            </c:ext>
          </c:extLst>
        </c:ser>
        <c:dLbls>
          <c:showLegendKey val="0"/>
          <c:showVal val="0"/>
          <c:showCatName val="0"/>
          <c:showSerName val="0"/>
          <c:showPercent val="0"/>
          <c:showBubbleSize val="0"/>
        </c:dLbls>
        <c:marker val="1"/>
        <c:smooth val="0"/>
        <c:axId val="119324032"/>
        <c:axId val="119326208"/>
      </c:lineChart>
      <c:dateAx>
        <c:axId val="119324032"/>
        <c:scaling>
          <c:orientation val="minMax"/>
        </c:scaling>
        <c:delete val="1"/>
        <c:axPos val="b"/>
        <c:numFmt formatCode="ge" sourceLinked="1"/>
        <c:majorTickMark val="none"/>
        <c:minorTickMark val="none"/>
        <c:tickLblPos val="none"/>
        <c:crossAx val="119326208"/>
        <c:crosses val="autoZero"/>
        <c:auto val="1"/>
        <c:lblOffset val="100"/>
        <c:baseTimeUnit val="years"/>
      </c:dateAx>
      <c:valAx>
        <c:axId val="1193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82.06</c:v>
                </c:pt>
                <c:pt idx="1">
                  <c:v>82.63</c:v>
                </c:pt>
                <c:pt idx="2">
                  <c:v>82.05</c:v>
                </c:pt>
                <c:pt idx="3">
                  <c:v>82.6</c:v>
                </c:pt>
                <c:pt idx="4">
                  <c:v>87.8</c:v>
                </c:pt>
              </c:numCache>
            </c:numRef>
          </c:val>
          <c:extLst>
            <c:ext xmlns:c16="http://schemas.microsoft.com/office/drawing/2014/chart" uri="{C3380CC4-5D6E-409C-BE32-E72D297353CC}">
              <c16:uniqueId val="{00000000-BD82-4FC9-8289-6667412C1F4F}"/>
            </c:ext>
          </c:extLst>
        </c:ser>
        <c:dLbls>
          <c:showLegendKey val="0"/>
          <c:showVal val="0"/>
          <c:showCatName val="0"/>
          <c:showSerName val="0"/>
          <c:showPercent val="0"/>
          <c:showBubbleSize val="0"/>
        </c:dLbls>
        <c:gapWidth val="150"/>
        <c:axId val="127896576"/>
        <c:axId val="1279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BD82-4FC9-8289-6667412C1F4F}"/>
            </c:ext>
          </c:extLst>
        </c:ser>
        <c:dLbls>
          <c:showLegendKey val="0"/>
          <c:showVal val="0"/>
          <c:showCatName val="0"/>
          <c:showSerName val="0"/>
          <c:showPercent val="0"/>
          <c:showBubbleSize val="0"/>
        </c:dLbls>
        <c:marker val="1"/>
        <c:smooth val="0"/>
        <c:axId val="127896576"/>
        <c:axId val="127915136"/>
      </c:lineChart>
      <c:dateAx>
        <c:axId val="127896576"/>
        <c:scaling>
          <c:orientation val="minMax"/>
        </c:scaling>
        <c:delete val="1"/>
        <c:axPos val="b"/>
        <c:numFmt formatCode="ge" sourceLinked="1"/>
        <c:majorTickMark val="none"/>
        <c:minorTickMark val="none"/>
        <c:tickLblPos val="none"/>
        <c:crossAx val="127915136"/>
        <c:crosses val="autoZero"/>
        <c:auto val="1"/>
        <c:lblOffset val="100"/>
        <c:baseTimeUnit val="years"/>
      </c:dateAx>
      <c:valAx>
        <c:axId val="1279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72.48</c:v>
                </c:pt>
                <c:pt idx="1">
                  <c:v>69.56</c:v>
                </c:pt>
                <c:pt idx="2">
                  <c:v>69.739999999999995</c:v>
                </c:pt>
                <c:pt idx="3">
                  <c:v>70.540000000000006</c:v>
                </c:pt>
                <c:pt idx="4">
                  <c:v>67.12</c:v>
                </c:pt>
              </c:numCache>
            </c:numRef>
          </c:val>
          <c:extLst>
            <c:ext xmlns:c16="http://schemas.microsoft.com/office/drawing/2014/chart" uri="{C3380CC4-5D6E-409C-BE32-E72D297353CC}">
              <c16:uniqueId val="{00000000-DBDD-4605-BC7A-BEDC53FED6DE}"/>
            </c:ext>
          </c:extLst>
        </c:ser>
        <c:dLbls>
          <c:showLegendKey val="0"/>
          <c:showVal val="0"/>
          <c:showCatName val="0"/>
          <c:showSerName val="0"/>
          <c:showPercent val="0"/>
          <c:showBubbleSize val="0"/>
        </c:dLbls>
        <c:gapWidth val="150"/>
        <c:axId val="118323072"/>
        <c:axId val="1183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DD-4605-BC7A-BEDC53FED6DE}"/>
            </c:ext>
          </c:extLst>
        </c:ser>
        <c:dLbls>
          <c:showLegendKey val="0"/>
          <c:showVal val="0"/>
          <c:showCatName val="0"/>
          <c:showSerName val="0"/>
          <c:showPercent val="0"/>
          <c:showBubbleSize val="0"/>
        </c:dLbls>
        <c:marker val="1"/>
        <c:smooth val="0"/>
        <c:axId val="118323072"/>
        <c:axId val="118329344"/>
      </c:lineChart>
      <c:dateAx>
        <c:axId val="118323072"/>
        <c:scaling>
          <c:orientation val="minMax"/>
        </c:scaling>
        <c:delete val="1"/>
        <c:axPos val="b"/>
        <c:numFmt formatCode="ge" sourceLinked="1"/>
        <c:majorTickMark val="none"/>
        <c:minorTickMark val="none"/>
        <c:tickLblPos val="none"/>
        <c:crossAx val="118329344"/>
        <c:crosses val="autoZero"/>
        <c:auto val="1"/>
        <c:lblOffset val="100"/>
        <c:baseTimeUnit val="years"/>
      </c:dateAx>
      <c:valAx>
        <c:axId val="1183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29-490E-9445-782286ED1D1C}"/>
            </c:ext>
          </c:extLst>
        </c:ser>
        <c:dLbls>
          <c:showLegendKey val="0"/>
          <c:showVal val="0"/>
          <c:showCatName val="0"/>
          <c:showSerName val="0"/>
          <c:showPercent val="0"/>
          <c:showBubbleSize val="0"/>
        </c:dLbls>
        <c:gapWidth val="150"/>
        <c:axId val="118355456"/>
        <c:axId val="1183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29-490E-9445-782286ED1D1C}"/>
            </c:ext>
          </c:extLst>
        </c:ser>
        <c:dLbls>
          <c:showLegendKey val="0"/>
          <c:showVal val="0"/>
          <c:showCatName val="0"/>
          <c:showSerName val="0"/>
          <c:showPercent val="0"/>
          <c:showBubbleSize val="0"/>
        </c:dLbls>
        <c:marker val="1"/>
        <c:smooth val="0"/>
        <c:axId val="118355456"/>
        <c:axId val="118357376"/>
      </c:lineChart>
      <c:dateAx>
        <c:axId val="118355456"/>
        <c:scaling>
          <c:orientation val="minMax"/>
        </c:scaling>
        <c:delete val="1"/>
        <c:axPos val="b"/>
        <c:numFmt formatCode="ge" sourceLinked="1"/>
        <c:majorTickMark val="none"/>
        <c:minorTickMark val="none"/>
        <c:tickLblPos val="none"/>
        <c:crossAx val="118357376"/>
        <c:crosses val="autoZero"/>
        <c:auto val="1"/>
        <c:lblOffset val="100"/>
        <c:baseTimeUnit val="years"/>
      </c:dateAx>
      <c:valAx>
        <c:axId val="118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B5-4674-ACB7-8E7C8E0B0BC4}"/>
            </c:ext>
          </c:extLst>
        </c:ser>
        <c:dLbls>
          <c:showLegendKey val="0"/>
          <c:showVal val="0"/>
          <c:showCatName val="0"/>
          <c:showSerName val="0"/>
          <c:showPercent val="0"/>
          <c:showBubbleSize val="0"/>
        </c:dLbls>
        <c:gapWidth val="150"/>
        <c:axId val="118862976"/>
        <c:axId val="1188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5-4674-ACB7-8E7C8E0B0BC4}"/>
            </c:ext>
          </c:extLst>
        </c:ser>
        <c:dLbls>
          <c:showLegendKey val="0"/>
          <c:showVal val="0"/>
          <c:showCatName val="0"/>
          <c:showSerName val="0"/>
          <c:showPercent val="0"/>
          <c:showBubbleSize val="0"/>
        </c:dLbls>
        <c:marker val="1"/>
        <c:smooth val="0"/>
        <c:axId val="118862976"/>
        <c:axId val="118864896"/>
      </c:lineChart>
      <c:dateAx>
        <c:axId val="118862976"/>
        <c:scaling>
          <c:orientation val="minMax"/>
        </c:scaling>
        <c:delete val="1"/>
        <c:axPos val="b"/>
        <c:numFmt formatCode="ge" sourceLinked="1"/>
        <c:majorTickMark val="none"/>
        <c:minorTickMark val="none"/>
        <c:tickLblPos val="none"/>
        <c:crossAx val="118864896"/>
        <c:crosses val="autoZero"/>
        <c:auto val="1"/>
        <c:lblOffset val="100"/>
        <c:baseTimeUnit val="years"/>
      </c:dateAx>
      <c:valAx>
        <c:axId val="1188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CC-4A12-B7D5-A6395A880E2F}"/>
            </c:ext>
          </c:extLst>
        </c:ser>
        <c:dLbls>
          <c:showLegendKey val="0"/>
          <c:showVal val="0"/>
          <c:showCatName val="0"/>
          <c:showSerName val="0"/>
          <c:showPercent val="0"/>
          <c:showBubbleSize val="0"/>
        </c:dLbls>
        <c:gapWidth val="150"/>
        <c:axId val="118879360"/>
        <c:axId val="118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CC-4A12-B7D5-A6395A880E2F}"/>
            </c:ext>
          </c:extLst>
        </c:ser>
        <c:dLbls>
          <c:showLegendKey val="0"/>
          <c:showVal val="0"/>
          <c:showCatName val="0"/>
          <c:showSerName val="0"/>
          <c:showPercent val="0"/>
          <c:showBubbleSize val="0"/>
        </c:dLbls>
        <c:marker val="1"/>
        <c:smooth val="0"/>
        <c:axId val="118879360"/>
        <c:axId val="118881280"/>
      </c:lineChart>
      <c:dateAx>
        <c:axId val="118879360"/>
        <c:scaling>
          <c:orientation val="minMax"/>
        </c:scaling>
        <c:delete val="1"/>
        <c:axPos val="b"/>
        <c:numFmt formatCode="ge" sourceLinked="1"/>
        <c:majorTickMark val="none"/>
        <c:minorTickMark val="none"/>
        <c:tickLblPos val="none"/>
        <c:crossAx val="118881280"/>
        <c:crosses val="autoZero"/>
        <c:auto val="1"/>
        <c:lblOffset val="100"/>
        <c:baseTimeUnit val="years"/>
      </c:dateAx>
      <c:valAx>
        <c:axId val="118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27-438E-9A5E-ABD0CAD2683A}"/>
            </c:ext>
          </c:extLst>
        </c:ser>
        <c:dLbls>
          <c:showLegendKey val="0"/>
          <c:showVal val="0"/>
          <c:showCatName val="0"/>
          <c:showSerName val="0"/>
          <c:showPercent val="0"/>
          <c:showBubbleSize val="0"/>
        </c:dLbls>
        <c:gapWidth val="150"/>
        <c:axId val="118919936"/>
        <c:axId val="1189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27-438E-9A5E-ABD0CAD2683A}"/>
            </c:ext>
          </c:extLst>
        </c:ser>
        <c:dLbls>
          <c:showLegendKey val="0"/>
          <c:showVal val="0"/>
          <c:showCatName val="0"/>
          <c:showSerName val="0"/>
          <c:showPercent val="0"/>
          <c:showBubbleSize val="0"/>
        </c:dLbls>
        <c:marker val="1"/>
        <c:smooth val="0"/>
        <c:axId val="118919936"/>
        <c:axId val="118921856"/>
      </c:lineChart>
      <c:dateAx>
        <c:axId val="118919936"/>
        <c:scaling>
          <c:orientation val="minMax"/>
        </c:scaling>
        <c:delete val="1"/>
        <c:axPos val="b"/>
        <c:numFmt formatCode="ge" sourceLinked="1"/>
        <c:majorTickMark val="none"/>
        <c:minorTickMark val="none"/>
        <c:tickLblPos val="none"/>
        <c:crossAx val="118921856"/>
        <c:crosses val="autoZero"/>
        <c:auto val="1"/>
        <c:lblOffset val="100"/>
        <c:baseTimeUnit val="years"/>
      </c:dateAx>
      <c:valAx>
        <c:axId val="118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2190.0700000000002</c:v>
                </c:pt>
                <c:pt idx="1">
                  <c:v>2044.33</c:v>
                </c:pt>
                <c:pt idx="2">
                  <c:v>1800.09</c:v>
                </c:pt>
                <c:pt idx="3" formatCode="#,##0.00;&quot;△&quot;#,##0.00">
                  <c:v>0</c:v>
                </c:pt>
                <c:pt idx="4">
                  <c:v>4614.3</c:v>
                </c:pt>
              </c:numCache>
            </c:numRef>
          </c:val>
          <c:extLst>
            <c:ext xmlns:c16="http://schemas.microsoft.com/office/drawing/2014/chart" uri="{C3380CC4-5D6E-409C-BE32-E72D297353CC}">
              <c16:uniqueId val="{00000000-FB6E-47B7-9247-848500B4787F}"/>
            </c:ext>
          </c:extLst>
        </c:ser>
        <c:dLbls>
          <c:showLegendKey val="0"/>
          <c:showVal val="0"/>
          <c:showCatName val="0"/>
          <c:showSerName val="0"/>
          <c:showPercent val="0"/>
          <c:showBubbleSize val="0"/>
        </c:dLbls>
        <c:gapWidth val="150"/>
        <c:axId val="119230848"/>
        <c:axId val="1192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FB6E-47B7-9247-848500B4787F}"/>
            </c:ext>
          </c:extLst>
        </c:ser>
        <c:dLbls>
          <c:showLegendKey val="0"/>
          <c:showVal val="0"/>
          <c:showCatName val="0"/>
          <c:showSerName val="0"/>
          <c:showPercent val="0"/>
          <c:showBubbleSize val="0"/>
        </c:dLbls>
        <c:marker val="1"/>
        <c:smooth val="0"/>
        <c:axId val="119230848"/>
        <c:axId val="119232768"/>
      </c:lineChart>
      <c:dateAx>
        <c:axId val="119230848"/>
        <c:scaling>
          <c:orientation val="minMax"/>
        </c:scaling>
        <c:delete val="1"/>
        <c:axPos val="b"/>
        <c:numFmt formatCode="ge" sourceLinked="1"/>
        <c:majorTickMark val="none"/>
        <c:minorTickMark val="none"/>
        <c:tickLblPos val="none"/>
        <c:crossAx val="119232768"/>
        <c:crosses val="autoZero"/>
        <c:auto val="1"/>
        <c:lblOffset val="100"/>
        <c:baseTimeUnit val="years"/>
      </c:dateAx>
      <c:valAx>
        <c:axId val="1192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28.64</c:v>
                </c:pt>
                <c:pt idx="1">
                  <c:v>27.54</c:v>
                </c:pt>
                <c:pt idx="2">
                  <c:v>29.23</c:v>
                </c:pt>
                <c:pt idx="3">
                  <c:v>29.06</c:v>
                </c:pt>
                <c:pt idx="4">
                  <c:v>29.39</c:v>
                </c:pt>
              </c:numCache>
            </c:numRef>
          </c:val>
          <c:extLst>
            <c:ext xmlns:c16="http://schemas.microsoft.com/office/drawing/2014/chart" uri="{C3380CC4-5D6E-409C-BE32-E72D297353CC}">
              <c16:uniqueId val="{00000000-7FD2-4185-9DBD-06D7EB92F0BF}"/>
            </c:ext>
          </c:extLst>
        </c:ser>
        <c:dLbls>
          <c:showLegendKey val="0"/>
          <c:showVal val="0"/>
          <c:showCatName val="0"/>
          <c:showSerName val="0"/>
          <c:showPercent val="0"/>
          <c:showBubbleSize val="0"/>
        </c:dLbls>
        <c:gapWidth val="150"/>
        <c:axId val="119275520"/>
        <c:axId val="1192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7FD2-4185-9DBD-06D7EB92F0BF}"/>
            </c:ext>
          </c:extLst>
        </c:ser>
        <c:dLbls>
          <c:showLegendKey val="0"/>
          <c:showVal val="0"/>
          <c:showCatName val="0"/>
          <c:showSerName val="0"/>
          <c:showPercent val="0"/>
          <c:showBubbleSize val="0"/>
        </c:dLbls>
        <c:marker val="1"/>
        <c:smooth val="0"/>
        <c:axId val="119275520"/>
        <c:axId val="119277440"/>
      </c:lineChart>
      <c:dateAx>
        <c:axId val="119275520"/>
        <c:scaling>
          <c:orientation val="minMax"/>
        </c:scaling>
        <c:delete val="1"/>
        <c:axPos val="b"/>
        <c:numFmt formatCode="ge" sourceLinked="1"/>
        <c:majorTickMark val="none"/>
        <c:minorTickMark val="none"/>
        <c:tickLblPos val="none"/>
        <c:crossAx val="119277440"/>
        <c:crosses val="autoZero"/>
        <c:auto val="1"/>
        <c:lblOffset val="100"/>
        <c:baseTimeUnit val="years"/>
      </c:dateAx>
      <c:valAx>
        <c:axId val="1192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314.75</c:v>
                </c:pt>
                <c:pt idx="1">
                  <c:v>325.37</c:v>
                </c:pt>
                <c:pt idx="2">
                  <c:v>301.93</c:v>
                </c:pt>
                <c:pt idx="3">
                  <c:v>300.08999999999997</c:v>
                </c:pt>
                <c:pt idx="4">
                  <c:v>287.3</c:v>
                </c:pt>
              </c:numCache>
            </c:numRef>
          </c:val>
          <c:extLst>
            <c:ext xmlns:c16="http://schemas.microsoft.com/office/drawing/2014/chart" uri="{C3380CC4-5D6E-409C-BE32-E72D297353CC}">
              <c16:uniqueId val="{00000000-A985-4277-B7E8-8510C10EE875}"/>
            </c:ext>
          </c:extLst>
        </c:ser>
        <c:dLbls>
          <c:showLegendKey val="0"/>
          <c:showVal val="0"/>
          <c:showCatName val="0"/>
          <c:showSerName val="0"/>
          <c:showPercent val="0"/>
          <c:showBubbleSize val="0"/>
        </c:dLbls>
        <c:gapWidth val="150"/>
        <c:axId val="119287808"/>
        <c:axId val="1192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A985-4277-B7E8-8510C10EE875}"/>
            </c:ext>
          </c:extLst>
        </c:ser>
        <c:dLbls>
          <c:showLegendKey val="0"/>
          <c:showVal val="0"/>
          <c:showCatName val="0"/>
          <c:showSerName val="0"/>
          <c:showPercent val="0"/>
          <c:showBubbleSize val="0"/>
        </c:dLbls>
        <c:marker val="1"/>
        <c:smooth val="0"/>
        <c:axId val="119287808"/>
        <c:axId val="119289728"/>
      </c:lineChart>
      <c:dateAx>
        <c:axId val="119287808"/>
        <c:scaling>
          <c:orientation val="minMax"/>
        </c:scaling>
        <c:delete val="1"/>
        <c:axPos val="b"/>
        <c:numFmt formatCode="ge" sourceLinked="1"/>
        <c:majorTickMark val="none"/>
        <c:minorTickMark val="none"/>
        <c:tickLblPos val="none"/>
        <c:crossAx val="119289728"/>
        <c:crosses val="autoZero"/>
        <c:auto val="1"/>
        <c:lblOffset val="100"/>
        <c:baseTimeUnit val="years"/>
      </c:dateAx>
      <c:valAx>
        <c:axId val="1192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70" zoomScaleNormal="7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岩手県　盛岡市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292795</v>
      </c>
      <c r="AM8" s="50"/>
      <c r="AN8" s="50"/>
      <c r="AO8" s="50"/>
      <c r="AP8" s="50"/>
      <c r="AQ8" s="50"/>
      <c r="AR8" s="50"/>
      <c r="AS8" s="50"/>
      <c r="AT8" s="45">
        <f>データ!T6</f>
        <v>886.47</v>
      </c>
      <c r="AU8" s="45"/>
      <c r="AV8" s="45"/>
      <c r="AW8" s="45"/>
      <c r="AX8" s="45"/>
      <c r="AY8" s="45"/>
      <c r="AZ8" s="45"/>
      <c r="BA8" s="45"/>
      <c r="BB8" s="45">
        <f>データ!U6</f>
        <v>330.29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2.62</v>
      </c>
      <c r="Q10" s="45"/>
      <c r="R10" s="45"/>
      <c r="S10" s="45"/>
      <c r="T10" s="45"/>
      <c r="U10" s="45"/>
      <c r="V10" s="45"/>
      <c r="W10" s="45">
        <f>データ!Q6</f>
        <v>100</v>
      </c>
      <c r="X10" s="45"/>
      <c r="Y10" s="45"/>
      <c r="Z10" s="45"/>
      <c r="AA10" s="45"/>
      <c r="AB10" s="45"/>
      <c r="AC10" s="45"/>
      <c r="AD10" s="50">
        <f>データ!R6</f>
        <v>2718</v>
      </c>
      <c r="AE10" s="50"/>
      <c r="AF10" s="50"/>
      <c r="AG10" s="50"/>
      <c r="AH10" s="50"/>
      <c r="AI10" s="50"/>
      <c r="AJ10" s="50"/>
      <c r="AK10" s="2"/>
      <c r="AL10" s="50">
        <f>データ!V6</f>
        <v>7641</v>
      </c>
      <c r="AM10" s="50"/>
      <c r="AN10" s="50"/>
      <c r="AO10" s="50"/>
      <c r="AP10" s="50"/>
      <c r="AQ10" s="50"/>
      <c r="AR10" s="50"/>
      <c r="AS10" s="50"/>
      <c r="AT10" s="45">
        <f>データ!W6</f>
        <v>18.63</v>
      </c>
      <c r="AU10" s="45"/>
      <c r="AV10" s="45"/>
      <c r="AW10" s="45"/>
      <c r="AX10" s="45"/>
      <c r="AY10" s="45"/>
      <c r="AZ10" s="45"/>
      <c r="BA10" s="45"/>
      <c r="BB10" s="45">
        <f>データ!X6</f>
        <v>410.14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32018</v>
      </c>
      <c r="D6" s="33">
        <f t="shared" si="3"/>
        <v>47</v>
      </c>
      <c r="E6" s="33">
        <f t="shared" si="3"/>
        <v>17</v>
      </c>
      <c r="F6" s="33">
        <f t="shared" si="3"/>
        <v>5</v>
      </c>
      <c r="G6" s="33">
        <f t="shared" si="3"/>
        <v>0</v>
      </c>
      <c r="H6" s="33" t="str">
        <f t="shared" si="3"/>
        <v>岩手県　盛岡市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2.62</v>
      </c>
      <c r="Q6" s="34">
        <f t="shared" si="3"/>
        <v>100</v>
      </c>
      <c r="R6" s="34">
        <f t="shared" si="3"/>
        <v>2718</v>
      </c>
      <c r="S6" s="34">
        <f t="shared" si="3"/>
        <v>292795</v>
      </c>
      <c r="T6" s="34">
        <f t="shared" si="3"/>
        <v>886.47</v>
      </c>
      <c r="U6" s="34">
        <f t="shared" si="3"/>
        <v>330.29</v>
      </c>
      <c r="V6" s="34">
        <f t="shared" si="3"/>
        <v>7641</v>
      </c>
      <c r="W6" s="34">
        <f t="shared" si="3"/>
        <v>18.63</v>
      </c>
      <c r="X6" s="34">
        <f t="shared" si="3"/>
        <v>410.14</v>
      </c>
      <c r="Y6" s="35">
        <f>IF(Y7="",NA(),Y7)</f>
        <v>72.48</v>
      </c>
      <c r="Z6" s="35">
        <f t="shared" ref="Z6:AH6" si="4">IF(Z7="",NA(),Z7)</f>
        <v>69.56</v>
      </c>
      <c r="AA6" s="35">
        <f t="shared" si="4"/>
        <v>69.739999999999995</v>
      </c>
      <c r="AB6" s="35">
        <f t="shared" si="4"/>
        <v>70.540000000000006</v>
      </c>
      <c r="AC6" s="35">
        <f t="shared" si="4"/>
        <v>67.12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2190.0700000000002</v>
      </c>
      <c r="BG6" s="35">
        <f t="shared" ref="BG6:BO6" si="7">IF(BG7="",NA(),BG7)</f>
        <v>2044.33</v>
      </c>
      <c r="BH6" s="35">
        <f t="shared" si="7"/>
        <v>1800.09</v>
      </c>
      <c r="BI6" s="34">
        <f t="shared" si="7"/>
        <v>0</v>
      </c>
      <c r="BJ6" s="35">
        <f t="shared" si="7"/>
        <v>4614.3</v>
      </c>
      <c r="BK6" s="35">
        <f t="shared" si="7"/>
        <v>1197.82</v>
      </c>
      <c r="BL6" s="35">
        <f t="shared" si="7"/>
        <v>1126.77</v>
      </c>
      <c r="BM6" s="35">
        <f t="shared" si="7"/>
        <v>1044.8</v>
      </c>
      <c r="BN6" s="35">
        <f t="shared" si="7"/>
        <v>1081.8</v>
      </c>
      <c r="BO6" s="35">
        <f t="shared" si="7"/>
        <v>974.93</v>
      </c>
      <c r="BP6" s="34" t="str">
        <f>IF(BP7="","",IF(BP7="-","【-】","【"&amp;SUBSTITUTE(TEXT(BP7,"#,##0.00"),"-","△")&amp;"】"))</f>
        <v>【914.53】</v>
      </c>
      <c r="BQ6" s="35">
        <f>IF(BQ7="",NA(),BQ7)</f>
        <v>28.64</v>
      </c>
      <c r="BR6" s="35">
        <f t="shared" ref="BR6:BZ6" si="8">IF(BR7="",NA(),BR7)</f>
        <v>27.54</v>
      </c>
      <c r="BS6" s="35">
        <f t="shared" si="8"/>
        <v>29.23</v>
      </c>
      <c r="BT6" s="35">
        <f t="shared" si="8"/>
        <v>29.06</v>
      </c>
      <c r="BU6" s="35">
        <f t="shared" si="8"/>
        <v>29.39</v>
      </c>
      <c r="BV6" s="35">
        <f t="shared" si="8"/>
        <v>51.03</v>
      </c>
      <c r="BW6" s="35">
        <f t="shared" si="8"/>
        <v>50.9</v>
      </c>
      <c r="BX6" s="35">
        <f t="shared" si="8"/>
        <v>50.82</v>
      </c>
      <c r="BY6" s="35">
        <f t="shared" si="8"/>
        <v>52.19</v>
      </c>
      <c r="BZ6" s="35">
        <f t="shared" si="8"/>
        <v>55.32</v>
      </c>
      <c r="CA6" s="34" t="str">
        <f>IF(CA7="","",IF(CA7="-","【-】","【"&amp;SUBSTITUTE(TEXT(CA7,"#,##0.00"),"-","△")&amp;"】"))</f>
        <v>【55.73】</v>
      </c>
      <c r="CB6" s="35">
        <f>IF(CB7="",NA(),CB7)</f>
        <v>314.75</v>
      </c>
      <c r="CC6" s="35">
        <f t="shared" ref="CC6:CK6" si="9">IF(CC7="",NA(),CC7)</f>
        <v>325.37</v>
      </c>
      <c r="CD6" s="35">
        <f t="shared" si="9"/>
        <v>301.93</v>
      </c>
      <c r="CE6" s="35">
        <f t="shared" si="9"/>
        <v>300.08999999999997</v>
      </c>
      <c r="CF6" s="35">
        <f t="shared" si="9"/>
        <v>287.3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64.12</v>
      </c>
      <c r="CN6" s="35">
        <f t="shared" ref="CN6:CV6" si="10">IF(CN7="",NA(),CN7)</f>
        <v>72.12</v>
      </c>
      <c r="CO6" s="35">
        <f t="shared" si="10"/>
        <v>70.28</v>
      </c>
      <c r="CP6" s="35">
        <f t="shared" si="10"/>
        <v>71.069999999999993</v>
      </c>
      <c r="CQ6" s="35">
        <f t="shared" si="10"/>
        <v>74.17</v>
      </c>
      <c r="CR6" s="35">
        <f t="shared" si="10"/>
        <v>54.74</v>
      </c>
      <c r="CS6" s="35">
        <f t="shared" si="10"/>
        <v>53.78</v>
      </c>
      <c r="CT6" s="35">
        <f t="shared" si="10"/>
        <v>53.24</v>
      </c>
      <c r="CU6" s="35">
        <f t="shared" si="10"/>
        <v>52.31</v>
      </c>
      <c r="CV6" s="35">
        <f t="shared" si="10"/>
        <v>60.65</v>
      </c>
      <c r="CW6" s="34" t="str">
        <f>IF(CW7="","",IF(CW7="-","【-】","【"&amp;SUBSTITUTE(TEXT(CW7,"#,##0.00"),"-","△")&amp;"】"))</f>
        <v>【59.15】</v>
      </c>
      <c r="CX6" s="35">
        <f>IF(CX7="",NA(),CX7)</f>
        <v>82.06</v>
      </c>
      <c r="CY6" s="35">
        <f t="shared" ref="CY6:DG6" si="11">IF(CY7="",NA(),CY7)</f>
        <v>82.63</v>
      </c>
      <c r="CZ6" s="35">
        <f t="shared" si="11"/>
        <v>82.05</v>
      </c>
      <c r="DA6" s="35">
        <f t="shared" si="11"/>
        <v>82.6</v>
      </c>
      <c r="DB6" s="35">
        <f t="shared" si="11"/>
        <v>87.8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32018</v>
      </c>
      <c r="D7" s="37">
        <v>47</v>
      </c>
      <c r="E7" s="37">
        <v>17</v>
      </c>
      <c r="F7" s="37">
        <v>5</v>
      </c>
      <c r="G7" s="37">
        <v>0</v>
      </c>
      <c r="H7" s="37" t="s">
        <v>110</v>
      </c>
      <c r="I7" s="37" t="s">
        <v>111</v>
      </c>
      <c r="J7" s="37" t="s">
        <v>112</v>
      </c>
      <c r="K7" s="37" t="s">
        <v>113</v>
      </c>
      <c r="L7" s="37" t="s">
        <v>114</v>
      </c>
      <c r="M7" s="37"/>
      <c r="N7" s="38" t="s">
        <v>115</v>
      </c>
      <c r="O7" s="38" t="s">
        <v>116</v>
      </c>
      <c r="P7" s="38">
        <v>2.62</v>
      </c>
      <c r="Q7" s="38">
        <v>100</v>
      </c>
      <c r="R7" s="38">
        <v>2718</v>
      </c>
      <c r="S7" s="38">
        <v>292795</v>
      </c>
      <c r="T7" s="38">
        <v>886.47</v>
      </c>
      <c r="U7" s="38">
        <v>330.29</v>
      </c>
      <c r="V7" s="38">
        <v>7641</v>
      </c>
      <c r="W7" s="38">
        <v>18.63</v>
      </c>
      <c r="X7" s="38">
        <v>410.14</v>
      </c>
      <c r="Y7" s="38">
        <v>72.48</v>
      </c>
      <c r="Z7" s="38">
        <v>69.56</v>
      </c>
      <c r="AA7" s="38">
        <v>69.739999999999995</v>
      </c>
      <c r="AB7" s="38">
        <v>70.540000000000006</v>
      </c>
      <c r="AC7" s="38">
        <v>67.12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2190.0700000000002</v>
      </c>
      <c r="BG7" s="38">
        <v>2044.33</v>
      </c>
      <c r="BH7" s="38">
        <v>1800.09</v>
      </c>
      <c r="BI7" s="38">
        <v>0</v>
      </c>
      <c r="BJ7" s="38">
        <v>4614.3</v>
      </c>
      <c r="BK7" s="38">
        <v>1197.82</v>
      </c>
      <c r="BL7" s="38">
        <v>1126.77</v>
      </c>
      <c r="BM7" s="38">
        <v>1044.8</v>
      </c>
      <c r="BN7" s="38">
        <v>1081.8</v>
      </c>
      <c r="BO7" s="38">
        <v>974.93</v>
      </c>
      <c r="BP7" s="38">
        <v>914.53</v>
      </c>
      <c r="BQ7" s="38">
        <v>28.64</v>
      </c>
      <c r="BR7" s="38">
        <v>27.54</v>
      </c>
      <c r="BS7" s="38">
        <v>29.23</v>
      </c>
      <c r="BT7" s="38">
        <v>29.06</v>
      </c>
      <c r="BU7" s="38">
        <v>29.39</v>
      </c>
      <c r="BV7" s="38">
        <v>51.03</v>
      </c>
      <c r="BW7" s="38">
        <v>50.9</v>
      </c>
      <c r="BX7" s="38">
        <v>50.82</v>
      </c>
      <c r="BY7" s="38">
        <v>52.19</v>
      </c>
      <c r="BZ7" s="38">
        <v>55.32</v>
      </c>
      <c r="CA7" s="38">
        <v>55.73</v>
      </c>
      <c r="CB7" s="38">
        <v>314.75</v>
      </c>
      <c r="CC7" s="38">
        <v>325.37</v>
      </c>
      <c r="CD7" s="38">
        <v>301.93</v>
      </c>
      <c r="CE7" s="38">
        <v>300.08999999999997</v>
      </c>
      <c r="CF7" s="38">
        <v>287.3</v>
      </c>
      <c r="CG7" s="38">
        <v>289.60000000000002</v>
      </c>
      <c r="CH7" s="38">
        <v>293.27</v>
      </c>
      <c r="CI7" s="38">
        <v>300.52</v>
      </c>
      <c r="CJ7" s="38">
        <v>296.14</v>
      </c>
      <c r="CK7" s="38">
        <v>283.17</v>
      </c>
      <c r="CL7" s="38">
        <v>276.77999999999997</v>
      </c>
      <c r="CM7" s="38">
        <v>64.12</v>
      </c>
      <c r="CN7" s="38">
        <v>72.12</v>
      </c>
      <c r="CO7" s="38">
        <v>70.28</v>
      </c>
      <c r="CP7" s="38">
        <v>71.069999999999993</v>
      </c>
      <c r="CQ7" s="38">
        <v>74.17</v>
      </c>
      <c r="CR7" s="38">
        <v>54.74</v>
      </c>
      <c r="CS7" s="38">
        <v>53.78</v>
      </c>
      <c r="CT7" s="38">
        <v>53.24</v>
      </c>
      <c r="CU7" s="38">
        <v>52.31</v>
      </c>
      <c r="CV7" s="38">
        <v>60.65</v>
      </c>
      <c r="CW7" s="38">
        <v>59.15</v>
      </c>
      <c r="CX7" s="38">
        <v>82.06</v>
      </c>
      <c r="CY7" s="38">
        <v>82.63</v>
      </c>
      <c r="CZ7" s="38">
        <v>82.05</v>
      </c>
      <c r="DA7" s="38">
        <v>82.6</v>
      </c>
      <c r="DB7" s="38">
        <v>87.8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morioka</cp:lastModifiedBy>
  <cp:lastPrinted>2018-02-03T10:01:13Z</cp:lastPrinted>
  <dcterms:created xsi:type="dcterms:W3CDTF">2017-12-25T02:24:22Z</dcterms:created>
  <dcterms:modified xsi:type="dcterms:W3CDTF">2018-02-05T07:44:16Z</dcterms:modified>
  <cp:category/>
</cp:coreProperties>
</file>