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H29\010盛岡市\030000財政部\031000財政課\180205公営企業に係る経営比較分析表の分析等について\提出用\"/>
    </mc:Choice>
  </mc:AlternateContent>
  <workbookProtection workbookPassword="B319" lockStructure="1"/>
  <bookViews>
    <workbookView xWindow="0" yWindow="0" windowWidth="19200" windowHeight="117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<sst xmlns="http://schemas.openxmlformats.org/spreadsheetml/2006/main" count="251" uniqueCount="126">
  <si>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</si>
  <si>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</si>
  <si>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</si>
  <si>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</si>
  <si>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</si>
  <si>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</si>
  <si>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</si>
  <si>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</si>
  <si>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</si>
  <si>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</si>
  <si>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</si>
  <si>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</si>
  <si>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</si>
  <si>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</si>
  <si>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</si>
  <si>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</si>
  <si>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</si>
  <si>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</si>
  <si>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</si>
  <si>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</si>
  <si>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</si>
  <si>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</si>
  <si>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</si>
  <si>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</si>
  <si>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</si>
  <si>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</si>
  <si>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</si>
  <si>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</si>
  <si>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</si>
  <si>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</si>
  <si>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</si>
  <si>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</si>
  <si>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</si>
  <si>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</si>
  <si>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</si>
  <si>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</si>
  <si>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</si>
  <si>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</si>
  <si>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</si>
  <si>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</si>
  <si>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</si>
  <si>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</si>
  <si>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</si>
  <si>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</si>
  <si>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</si>
  <si>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</si>
  <si>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</si>
  <si>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</si>
  <si>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</si>
  <si>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</si>
  <si>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</si>
  <si>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</si>
  <si>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</si>
  <si>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</si>
  <si>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</si>
  <si>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</si>
  <si>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</si>
  <si>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</si>
  <si>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</si>
  <si>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</si>
  <si>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</si>
  <si>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</si>
  <si>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</si>
  <si>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</si>
  <si>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</si>
  <si>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</si>
  <si>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</si>
  <si>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</si>
  <si>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</si>
  <si>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</si>
  <si>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</si>
  <si>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</si>
  <si>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</si>
  <si>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</si>
  <si>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</si>
  <si>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</si>
  <si>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</si>
  <si>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</si>
  <si>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</si>
  <si>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</si>
  <si>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</si>
  <si>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</si>
  <si>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</si>
  <si>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</si>
  <si>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</si>
  <si>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</si>
  <si>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</si>
  <si>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</si>
  <si>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</si>
  <si>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</si>
  <si>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</si>
  <si>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</si>
  <si>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</si>
  <si>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</si>
  <si>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</si>
  <si>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</si>
  <si>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</si>
  <si>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</si>
  <si>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</si>
  <si>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</si>
  <si>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</si>
  <si>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</si>
  <si>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</si>
  <si>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</si>
  <si>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</si>
  <si>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</si>
  <si>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</si>
  <si>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</si>
  <si>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</si>
  <si>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</si>
  <si>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盛岡市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</si>
  <si>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</si>
  <si>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</si>
  <si>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</si>
  <si>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</si>
  <si>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</si>
  <si>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</si>
  <si>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</si>
  <si>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</si>
  <si>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</si>
  <si>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</si>
  <si>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</si>
  <si>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</si>
  <si>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一般会計繰入金を含む収益的収支比率は，平成27年度に100％を下回っていたが，平成28年度は100％を超え黒字を確保している。
　また，経費回収率も，平成28年度は100%を上回る状況にある。
　今後も新規整備事業の見直し(廃止)や財源の制約などにより，収益の増加を望めない状況にあることから，施設の効率的な維持管理と経費の削減を進めるとともに，適正な受益者負担の観点から使用料の見直しを検討する必要がある。</t>
    <rPh sb="20" eb="22">
      <t>ヘイセイ</t>
    </rPh>
    <rPh sb="24" eb="26">
      <t>ネンド</t>
    </rPh>
    <rPh sb="40" eb="42">
      <t>ヘイセイ</t>
    </rPh>
    <rPh sb="44" eb="46">
      <t>ネンド</t>
    </rPh>
    <rPh sb="52" eb="53">
      <t>コ</t>
    </rPh>
    <rPh sb="54" eb="56">
      <t>クロジ</t>
    </rPh>
    <rPh sb="57" eb="59">
      <t>カクホ</t>
    </rPh>
    <rPh sb="76" eb="78">
      <t>ヘイセイ</t>
    </rPh>
    <rPh sb="80" eb="82">
      <t>ネンド</t>
    </rPh>
    <rPh sb="88" eb="89">
      <t>ウワ</t>
    </rPh>
    <phoneticPr fontId="4"/>
  </si>
  <si>
    <t>　下水道事業においては，将来の普及人口の飛躍的な増加は期待できず，人口減少と節水志向の影響により今後の下水道使用料の大幅な増加は見込めない状況である。今後は，これまで投資してきた資産の更新・改築需要が増大することから，より厳しいコスト意識が必要である。
　このことから，より効果的で持続可能な汚水処理事業の推進計画に基づき，将来にわたって市民が下水道事業のサービスを安定的に受けられるような事業経営に努める。
　また，使用料については，受益者負担公平の原則のもと，使用料体系も含めた適時適切な見直しを検討する。</t>
    <rPh sb="12" eb="14">
      <t>ショウライ</t>
    </rPh>
    <rPh sb="40" eb="42">
      <t>シコウ</t>
    </rPh>
    <rPh sb="43" eb="45">
      <t>エイキョウ</t>
    </rPh>
    <rPh sb="48" eb="50">
      <t>コンゴ</t>
    </rPh>
    <rPh sb="69" eb="71">
      <t>ジョウキョウ</t>
    </rPh>
    <rPh sb="75" eb="77">
      <t>コンゴ</t>
    </rPh>
    <rPh sb="120" eb="122">
      <t>ヒツヨウ</t>
    </rPh>
    <rPh sb="175" eb="177">
      <t>ジギョウ</t>
    </rPh>
    <rPh sb="200" eb="201">
      <t>ツト</t>
    </rPh>
    <phoneticPr fontId="4"/>
  </si>
  <si>
    <t>　平成20年４月から事業着手し，平成27年度をもって事業完了していることから，今後は，将来の更新需要に備え，長寿命化による更新費用の平準化やライフサイクルコストの最小化等の取組が必要である。
　また，厳しい経営状況の下，将来の事業継続に向けて，受益者負担の適正化など抜本的な対策が必要である。</t>
    <rPh sb="1" eb="3">
      <t>ヘイセイ</t>
    </rPh>
    <rPh sb="89" eb="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</si>
</sst>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EA-4908-AFCC-DC4BFD71DAE2}"/>
            </c:ext>
          </c:extLst>
        </c:ser>
        <c:dLbls>
          <c:showLegendKey val="0"/>
          <c:showVal val="0"/>
          <c:showCatName val="0"/>
          <c:showSerName val="0"/>
          <c:showPercent val="0"/>
          <c:showBubbleSize val="0"/>
        </c:dLbls>
        <c:gapWidth val="150"/>
        <c:axId val="100165888"/>
        <c:axId val="10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AEA-4908-AFCC-DC4BFD71DAE2}"/>
            </c:ext>
          </c:extLst>
        </c:ser>
        <c:dLbls>
          <c:showLegendKey val="0"/>
          <c:showVal val="0"/>
          <c:showCatName val="0"/>
          <c:showSerName val="0"/>
          <c:showPercent val="0"/>
          <c:showBubbleSize val="0"/>
        </c:dLbls>
        <c:marker val="1"/>
        <c:smooth val="0"/>
        <c:axId val="100165888"/>
        <c:axId val="100303232"/>
      </c:lineChart>
      <c:dateAx>
        <c:axId val="100165888"/>
        <c:scaling>
          <c:orientation val="minMax"/>
        </c:scaling>
        <c:delete val="1"/>
        <c:axPos val="b"/>
        <c:numFmt formatCode="ge" sourceLinked="1"/>
        <c:majorTickMark val="none"/>
        <c:minorTickMark val="none"/>
        <c:tickLblPos val="none"/>
        <c:crossAx val="100303232"/>
        <c:crosses val="autoZero"/>
        <c:auto val="1"/>
        <c:lblOffset val="100"/>
        <c:baseTimeUnit val="years"/>
      </c:dateAx>
      <c:valAx>
        <c:axId val="10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62.83</c:v>
                </c:pt>
                <c:pt idx="1">
                  <c:v>65.22</c:v>
                </c:pt>
                <c:pt idx="2">
                  <c:v>65.84</c:v>
                </c:pt>
                <c:pt idx="3">
                  <c:v>66.290000000000006</c:v>
                </c:pt>
                <c:pt idx="4">
                  <c:v>66.290000000000006</c:v>
                </c:pt>
              </c:numCache>
            </c:numRef>
          </c:val>
          <c:extLst>
            <c:ext xmlns:c16="http://schemas.microsoft.com/office/drawing/2014/chart" uri="{C3380CC4-5D6E-409C-BE32-E72D297353CC}">
              <c16:uniqueId val="{00000000-C229-4987-9F87-E822226A1164}"/>
            </c:ext>
          </c:extLst>
        </c:ser>
        <c:dLbls>
          <c:showLegendKey val="0"/>
          <c:showVal val="0"/>
          <c:showCatName val="0"/>
          <c:showSerName val="0"/>
          <c:showPercent val="0"/>
          <c:showBubbleSize val="0"/>
        </c:dLbls>
        <c:gapWidth val="150"/>
        <c:axId val="118893952"/>
        <c:axId val="1188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C229-4987-9F87-E822226A1164}"/>
            </c:ext>
          </c:extLst>
        </c:ser>
        <c:dLbls>
          <c:showLegendKey val="0"/>
          <c:showVal val="0"/>
          <c:showCatName val="0"/>
          <c:showSerName val="0"/>
          <c:showPercent val="0"/>
          <c:showBubbleSize val="0"/>
        </c:dLbls>
        <c:marker val="1"/>
        <c:smooth val="0"/>
        <c:axId val="118893952"/>
        <c:axId val="118896128"/>
      </c:lineChart>
      <c:dateAx>
        <c:axId val="118893952"/>
        <c:scaling>
          <c:orientation val="minMax"/>
        </c:scaling>
        <c:delete val="1"/>
        <c:axPos val="b"/>
        <c:numFmt formatCode="ge" sourceLinked="1"/>
        <c:majorTickMark val="none"/>
        <c:minorTickMark val="none"/>
        <c:tickLblPos val="none"/>
        <c:crossAx val="118896128"/>
        <c:crosses val="autoZero"/>
        <c:auto val="1"/>
        <c:lblOffset val="100"/>
        <c:baseTimeUnit val="years"/>
      </c:dateAx>
      <c:valAx>
        <c:axId val="118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8F1-4557-9720-BB4337083F50}"/>
            </c:ext>
          </c:extLst>
        </c:ser>
        <c:dLbls>
          <c:showLegendKey val="0"/>
          <c:showVal val="0"/>
          <c:showCatName val="0"/>
          <c:showSerName val="0"/>
          <c:showPercent val="0"/>
          <c:showBubbleSize val="0"/>
        </c:dLbls>
        <c:gapWidth val="150"/>
        <c:axId val="118934528"/>
        <c:axId val="1189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38F1-4557-9720-BB4337083F50}"/>
            </c:ext>
          </c:extLst>
        </c:ser>
        <c:dLbls>
          <c:showLegendKey val="0"/>
          <c:showVal val="0"/>
          <c:showCatName val="0"/>
          <c:showSerName val="0"/>
          <c:showPercent val="0"/>
          <c:showBubbleSize val="0"/>
        </c:dLbls>
        <c:marker val="1"/>
        <c:smooth val="0"/>
        <c:axId val="118934528"/>
        <c:axId val="118940800"/>
      </c:lineChart>
      <c:dateAx>
        <c:axId val="118934528"/>
        <c:scaling>
          <c:orientation val="minMax"/>
        </c:scaling>
        <c:delete val="1"/>
        <c:axPos val="b"/>
        <c:numFmt formatCode="ge" sourceLinked="1"/>
        <c:majorTickMark val="none"/>
        <c:minorTickMark val="none"/>
        <c:tickLblPos val="none"/>
        <c:crossAx val="118940800"/>
        <c:crosses val="autoZero"/>
        <c:auto val="1"/>
        <c:lblOffset val="100"/>
        <c:baseTimeUnit val="years"/>
      </c:dateAx>
      <c:valAx>
        <c:axId val="1189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111.19</c:v>
                </c:pt>
                <c:pt idx="1">
                  <c:v>106.86</c:v>
                </c:pt>
                <c:pt idx="2">
                  <c:v>133.5</c:v>
                </c:pt>
                <c:pt idx="3">
                  <c:v>95.26</c:v>
                </c:pt>
                <c:pt idx="4">
                  <c:v>107.73</c:v>
                </c:pt>
              </c:numCache>
            </c:numRef>
          </c:val>
          <c:extLst>
            <c:ext xmlns:c16="http://schemas.microsoft.com/office/drawing/2014/chart" uri="{C3380CC4-5D6E-409C-BE32-E72D297353CC}">
              <c16:uniqueId val="{00000000-4EC3-4136-94CD-4D41668DA97A}"/>
            </c:ext>
          </c:extLst>
        </c:ser>
        <c:dLbls>
          <c:showLegendKey val="0"/>
          <c:showVal val="0"/>
          <c:showCatName val="0"/>
          <c:showSerName val="0"/>
          <c:showPercent val="0"/>
          <c:showBubbleSize val="0"/>
        </c:dLbls>
        <c:gapWidth val="150"/>
        <c:axId val="90572672"/>
        <c:axId val="100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C3-4136-94CD-4D41668DA97A}"/>
            </c:ext>
          </c:extLst>
        </c:ser>
        <c:dLbls>
          <c:showLegendKey val="0"/>
          <c:showVal val="0"/>
          <c:showCatName val="0"/>
          <c:showSerName val="0"/>
          <c:showPercent val="0"/>
          <c:showBubbleSize val="0"/>
        </c:dLbls>
        <c:marker val="1"/>
        <c:smooth val="0"/>
        <c:axId val="90572672"/>
        <c:axId val="100216832"/>
      </c:lineChart>
      <c:dateAx>
        <c:axId val="90572672"/>
        <c:scaling>
          <c:orientation val="minMax"/>
        </c:scaling>
        <c:delete val="1"/>
        <c:axPos val="b"/>
        <c:numFmt formatCode="ge" sourceLinked="1"/>
        <c:majorTickMark val="none"/>
        <c:minorTickMark val="none"/>
        <c:tickLblPos val="none"/>
        <c:crossAx val="100216832"/>
        <c:crosses val="autoZero"/>
        <c:auto val="1"/>
        <c:lblOffset val="100"/>
        <c:baseTimeUnit val="years"/>
      </c:dateAx>
      <c:valAx>
        <c:axId val="100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B7-4847-AC64-86771B072CC2}"/>
            </c:ext>
          </c:extLst>
        </c:ser>
        <c:dLbls>
          <c:showLegendKey val="0"/>
          <c:showVal val="0"/>
          <c:showCatName val="0"/>
          <c:showSerName val="0"/>
          <c:showPercent val="0"/>
          <c:showBubbleSize val="0"/>
        </c:dLbls>
        <c:gapWidth val="150"/>
        <c:axId val="100263424"/>
        <c:axId val="100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B7-4847-AC64-86771B072CC2}"/>
            </c:ext>
          </c:extLst>
        </c:ser>
        <c:dLbls>
          <c:showLegendKey val="0"/>
          <c:showVal val="0"/>
          <c:showCatName val="0"/>
          <c:showSerName val="0"/>
          <c:showPercent val="0"/>
          <c:showBubbleSize val="0"/>
        </c:dLbls>
        <c:marker val="1"/>
        <c:smooth val="0"/>
        <c:axId val="100263424"/>
        <c:axId val="100265344"/>
      </c:lineChart>
      <c:dateAx>
        <c:axId val="100263424"/>
        <c:scaling>
          <c:orientation val="minMax"/>
        </c:scaling>
        <c:delete val="1"/>
        <c:axPos val="b"/>
        <c:numFmt formatCode="ge" sourceLinked="1"/>
        <c:majorTickMark val="none"/>
        <c:minorTickMark val="none"/>
        <c:tickLblPos val="none"/>
        <c:crossAx val="100265344"/>
        <c:crosses val="autoZero"/>
        <c:auto val="1"/>
        <c:lblOffset val="100"/>
        <c:baseTimeUnit val="years"/>
      </c:dateAx>
      <c:valAx>
        <c:axId val="10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AC-4D3F-B8CB-B11254F5F61E}"/>
            </c:ext>
          </c:extLst>
        </c:ser>
        <c:dLbls>
          <c:showLegendKey val="0"/>
          <c:showVal val="0"/>
          <c:showCatName val="0"/>
          <c:showSerName val="0"/>
          <c:showPercent val="0"/>
          <c:showBubbleSize val="0"/>
        </c:dLbls>
        <c:gapWidth val="150"/>
        <c:axId val="110032000"/>
        <c:axId val="110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C-4D3F-B8CB-B11254F5F61E}"/>
            </c:ext>
          </c:extLst>
        </c:ser>
        <c:dLbls>
          <c:showLegendKey val="0"/>
          <c:showVal val="0"/>
          <c:showCatName val="0"/>
          <c:showSerName val="0"/>
          <c:showPercent val="0"/>
          <c:showBubbleSize val="0"/>
        </c:dLbls>
        <c:marker val="1"/>
        <c:smooth val="0"/>
        <c:axId val="110032000"/>
        <c:axId val="110033920"/>
      </c:lineChart>
      <c:dateAx>
        <c:axId val="110032000"/>
        <c:scaling>
          <c:orientation val="minMax"/>
        </c:scaling>
        <c:delete val="1"/>
        <c:axPos val="b"/>
        <c:numFmt formatCode="ge" sourceLinked="1"/>
        <c:majorTickMark val="none"/>
        <c:minorTickMark val="none"/>
        <c:tickLblPos val="none"/>
        <c:crossAx val="110033920"/>
        <c:crosses val="autoZero"/>
        <c:auto val="1"/>
        <c:lblOffset val="100"/>
        <c:baseTimeUnit val="years"/>
      </c:dateAx>
      <c:valAx>
        <c:axId val="110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54-48DE-A6C0-7B5872A68B5C}"/>
            </c:ext>
          </c:extLst>
        </c:ser>
        <c:dLbls>
          <c:showLegendKey val="0"/>
          <c:showVal val="0"/>
          <c:showCatName val="0"/>
          <c:showSerName val="0"/>
          <c:showPercent val="0"/>
          <c:showBubbleSize val="0"/>
        </c:dLbls>
        <c:gapWidth val="150"/>
        <c:axId val="118318208"/>
        <c:axId val="118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4-48DE-A6C0-7B5872A68B5C}"/>
            </c:ext>
          </c:extLst>
        </c:ser>
        <c:dLbls>
          <c:showLegendKey val="0"/>
          <c:showVal val="0"/>
          <c:showCatName val="0"/>
          <c:showSerName val="0"/>
          <c:showPercent val="0"/>
          <c:showBubbleSize val="0"/>
        </c:dLbls>
        <c:marker val="1"/>
        <c:smooth val="0"/>
        <c:axId val="118318208"/>
        <c:axId val="118320128"/>
      </c:lineChart>
      <c:dateAx>
        <c:axId val="118318208"/>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2D-494D-B03E-40189894A6B2}"/>
            </c:ext>
          </c:extLst>
        </c:ser>
        <c:dLbls>
          <c:showLegendKey val="0"/>
          <c:showVal val="0"/>
          <c:showCatName val="0"/>
          <c:showSerName val="0"/>
          <c:showPercent val="0"/>
          <c:showBubbleSize val="0"/>
        </c:dLbls>
        <c:gapWidth val="150"/>
        <c:axId val="118346496"/>
        <c:axId val="118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2D-494D-B03E-40189894A6B2}"/>
            </c:ext>
          </c:extLst>
        </c:ser>
        <c:dLbls>
          <c:showLegendKey val="0"/>
          <c:showVal val="0"/>
          <c:showCatName val="0"/>
          <c:showSerName val="0"/>
          <c:showPercent val="0"/>
          <c:showBubbleSize val="0"/>
        </c:dLbls>
        <c:marker val="1"/>
        <c:smooth val="0"/>
        <c:axId val="118346496"/>
        <c:axId val="118348416"/>
      </c:lineChart>
      <c:dateAx>
        <c:axId val="118346496"/>
        <c:scaling>
          <c:orientation val="minMax"/>
        </c:scaling>
        <c:delete val="1"/>
        <c:axPos val="b"/>
        <c:numFmt formatCode="ge" sourceLinked="1"/>
        <c:majorTickMark val="none"/>
        <c:minorTickMark val="none"/>
        <c:tickLblPos val="none"/>
        <c:crossAx val="118348416"/>
        <c:crosses val="autoZero"/>
        <c:auto val="1"/>
        <c:lblOffset val="100"/>
        <c:baseTimeUnit val="years"/>
      </c:dateAx>
      <c:valAx>
        <c:axId val="118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1222.44</c:v>
                </c:pt>
                <c:pt idx="4">
                  <c:v>0</c:v>
                </c:pt>
              </c:numCache>
            </c:numRef>
          </c:val>
          <c:extLst>
            <c:ext xmlns:c16="http://schemas.microsoft.com/office/drawing/2014/chart" uri="{C3380CC4-5D6E-409C-BE32-E72D297353CC}">
              <c16:uniqueId val="{00000000-820D-4A0A-A191-C1DCCC8DAD02}"/>
            </c:ext>
          </c:extLst>
        </c:ser>
        <c:dLbls>
          <c:showLegendKey val="0"/>
          <c:showVal val="0"/>
          <c:showCatName val="0"/>
          <c:showSerName val="0"/>
          <c:showPercent val="0"/>
          <c:showBubbleSize val="0"/>
        </c:dLbls>
        <c:gapWidth val="150"/>
        <c:axId val="118710656"/>
        <c:axId val="118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820D-4A0A-A191-C1DCCC8DAD02}"/>
            </c:ext>
          </c:extLst>
        </c:ser>
        <c:dLbls>
          <c:showLegendKey val="0"/>
          <c:showVal val="0"/>
          <c:showCatName val="0"/>
          <c:showSerName val="0"/>
          <c:showPercent val="0"/>
          <c:showBubbleSize val="0"/>
        </c:dLbls>
        <c:marker val="1"/>
        <c:smooth val="0"/>
        <c:axId val="118710656"/>
        <c:axId val="118712576"/>
      </c:lineChart>
      <c:dateAx>
        <c:axId val="118710656"/>
        <c:scaling>
          <c:orientation val="minMax"/>
        </c:scaling>
        <c:delete val="1"/>
        <c:axPos val="b"/>
        <c:numFmt formatCode="ge" sourceLinked="1"/>
        <c:majorTickMark val="none"/>
        <c:minorTickMark val="none"/>
        <c:tickLblPos val="none"/>
        <c:crossAx val="118712576"/>
        <c:crosses val="autoZero"/>
        <c:auto val="1"/>
        <c:lblOffset val="100"/>
        <c:baseTimeUnit val="years"/>
      </c:dateAx>
      <c:valAx>
        <c:axId val="118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67.55</c:v>
                </c:pt>
                <c:pt idx="1">
                  <c:v>73.459999999999994</c:v>
                </c:pt>
                <c:pt idx="2">
                  <c:v>98.41</c:v>
                </c:pt>
                <c:pt idx="3">
                  <c:v>85.82</c:v>
                </c:pt>
                <c:pt idx="4">
                  <c:v>115.92</c:v>
                </c:pt>
              </c:numCache>
            </c:numRef>
          </c:val>
          <c:extLst>
            <c:ext xmlns:c16="http://schemas.microsoft.com/office/drawing/2014/chart" uri="{C3380CC4-5D6E-409C-BE32-E72D297353CC}">
              <c16:uniqueId val="{00000000-8FB1-41F3-BA30-A9A324913B5C}"/>
            </c:ext>
          </c:extLst>
        </c:ser>
        <c:dLbls>
          <c:showLegendKey val="0"/>
          <c:showVal val="0"/>
          <c:showCatName val="0"/>
          <c:showSerName val="0"/>
          <c:showPercent val="0"/>
          <c:showBubbleSize val="0"/>
        </c:dLbls>
        <c:gapWidth val="150"/>
        <c:axId val="118837248"/>
        <c:axId val="118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8FB1-41F3-BA30-A9A324913B5C}"/>
            </c:ext>
          </c:extLst>
        </c:ser>
        <c:dLbls>
          <c:showLegendKey val="0"/>
          <c:showVal val="0"/>
          <c:showCatName val="0"/>
          <c:showSerName val="0"/>
          <c:showPercent val="0"/>
          <c:showBubbleSize val="0"/>
        </c:dLbls>
        <c:marker val="1"/>
        <c:smooth val="0"/>
        <c:axId val="118837248"/>
        <c:axId val="118839168"/>
      </c:lineChart>
      <c:dateAx>
        <c:axId val="118837248"/>
        <c:scaling>
          <c:orientation val="minMax"/>
        </c:scaling>
        <c:delete val="1"/>
        <c:axPos val="b"/>
        <c:numFmt formatCode="ge" sourceLinked="1"/>
        <c:majorTickMark val="none"/>
        <c:minorTickMark val="none"/>
        <c:tickLblPos val="none"/>
        <c:crossAx val="118839168"/>
        <c:crosses val="autoZero"/>
        <c:auto val="1"/>
        <c:lblOffset val="100"/>
        <c:baseTimeUnit val="years"/>
      </c:dateAx>
      <c:valAx>
        <c:axId val="118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262.12</c:v>
                </c:pt>
                <c:pt idx="1">
                  <c:v>225.15</c:v>
                </c:pt>
                <c:pt idx="2">
                  <c:v>193.07</c:v>
                </c:pt>
                <c:pt idx="3">
                  <c:v>188.48</c:v>
                </c:pt>
                <c:pt idx="4">
                  <c:v>139.66</c:v>
                </c:pt>
              </c:numCache>
            </c:numRef>
          </c:val>
          <c:extLst>
            <c:ext xmlns:c16="http://schemas.microsoft.com/office/drawing/2014/chart" uri="{C3380CC4-5D6E-409C-BE32-E72D297353CC}">
              <c16:uniqueId val="{00000000-EA00-4189-8683-300E4FD73A25}"/>
            </c:ext>
          </c:extLst>
        </c:ser>
        <c:dLbls>
          <c:showLegendKey val="0"/>
          <c:showVal val="0"/>
          <c:showCatName val="0"/>
          <c:showSerName val="0"/>
          <c:showPercent val="0"/>
          <c:showBubbleSize val="0"/>
        </c:dLbls>
        <c:gapWidth val="150"/>
        <c:axId val="118853632"/>
        <c:axId val="118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EA00-4189-8683-300E4FD73A25}"/>
            </c:ext>
          </c:extLst>
        </c:ser>
        <c:dLbls>
          <c:showLegendKey val="0"/>
          <c:showVal val="0"/>
          <c:showCatName val="0"/>
          <c:showSerName val="0"/>
          <c:showPercent val="0"/>
          <c:showBubbleSize val="0"/>
        </c:dLbls>
        <c:marker val="1"/>
        <c:smooth val="0"/>
        <c:axId val="118853632"/>
        <c:axId val="118855552"/>
      </c:lineChart>
      <c:dateAx>
        <c:axId val="118853632"/>
        <c:scaling>
          <c:orientation val="minMax"/>
        </c:scaling>
        <c:delete val="1"/>
        <c:axPos val="b"/>
        <c:numFmt formatCode="ge" sourceLinked="1"/>
        <c:majorTickMark val="none"/>
        <c:minorTickMark val="none"/>
        <c:tickLblPos val="none"/>
        <c:crossAx val="118855552"/>
        <c:crosses val="autoZero"/>
        <c:auto val="1"/>
        <c:lblOffset val="100"/>
        <c:baseTimeUnit val="years"/>
      </c:dateAx>
      <c:valAx>
        <c:axId val="118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6" zoomScale="85" zoomScaleNormal="85"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岩手県　盛岡市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122</v>
      </c>
      <c r="AE8" s="49"/>
      <c r="AF8" s="49"/>
      <c r="AG8" s="49"/>
      <c r="AH8" s="49"/>
      <c r="AI8" s="49"/>
      <c r="AJ8" s="49"/>
      <c r="AK8" s="4"/>
      <c r="AL8" s="50">
        <f>データ!S6</f>
        <v>292795</v>
      </c>
      <c r="AM8" s="50"/>
      <c r="AN8" s="50"/>
      <c r="AO8" s="50"/>
      <c r="AP8" s="50"/>
      <c r="AQ8" s="50"/>
      <c r="AR8" s="50"/>
      <c r="AS8" s="50"/>
      <c r="AT8" s="45">
        <f>データ!T6</f>
        <v>886.47</v>
      </c>
      <c r="AU8" s="45"/>
      <c r="AV8" s="45"/>
      <c r="AW8" s="45"/>
      <c r="AX8" s="45"/>
      <c r="AY8" s="45"/>
      <c r="AZ8" s="45"/>
      <c r="BA8" s="45"/>
      <c r="BB8" s="45">
        <f>データ!U6</f>
        <v>330.29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v>
      </c>
      <c r="Q10" s="45"/>
      <c r="R10" s="45"/>
      <c r="S10" s="45"/>
      <c r="T10" s="45"/>
      <c r="U10" s="45"/>
      <c r="V10" s="45"/>
      <c r="W10" s="45">
        <f>データ!Q6</f>
        <v>100</v>
      </c>
      <c r="X10" s="45"/>
      <c r="Y10" s="45"/>
      <c r="Z10" s="45"/>
      <c r="AA10" s="45"/>
      <c r="AB10" s="45"/>
      <c r="AC10" s="45"/>
      <c r="AD10" s="50">
        <f>データ!R6</f>
        <v>3909</v>
      </c>
      <c r="AE10" s="50"/>
      <c r="AF10" s="50"/>
      <c r="AG10" s="50"/>
      <c r="AH10" s="50"/>
      <c r="AI10" s="50"/>
      <c r="AJ10" s="50"/>
      <c r="AK10" s="2"/>
      <c r="AL10" s="50">
        <f>データ!V6</f>
        <v>578</v>
      </c>
      <c r="AM10" s="50"/>
      <c r="AN10" s="50"/>
      <c r="AO10" s="50"/>
      <c r="AP10" s="50"/>
      <c r="AQ10" s="50"/>
      <c r="AR10" s="50"/>
      <c r="AS10" s="50"/>
      <c r="AT10" s="45">
        <f>データ!W6</f>
        <v>0.28000000000000003</v>
      </c>
      <c r="AU10" s="45"/>
      <c r="AV10" s="45"/>
      <c r="AW10" s="45"/>
      <c r="AX10" s="45"/>
      <c r="AY10" s="45"/>
      <c r="AZ10" s="45"/>
      <c r="BA10" s="45"/>
      <c r="BB10" s="45">
        <f>データ!X6</f>
        <v>2064.29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32018</v>
      </c>
      <c r="D6" s="33">
        <f t="shared" si="3"/>
        <v>47</v>
      </c>
      <c r="E6" s="33">
        <f t="shared" si="3"/>
        <v>18</v>
      </c>
      <c r="F6" s="33">
        <f t="shared" si="3"/>
        <v>0</v>
      </c>
      <c r="G6" s="33">
        <f t="shared" si="3"/>
        <v>0</v>
      </c>
      <c r="H6" s="33" t="str">
        <f t="shared" si="3"/>
        <v>岩手県　盛岡市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0.2</v>
      </c>
      <c r="Q6" s="34">
        <f t="shared" si="3"/>
        <v>100</v>
      </c>
      <c r="R6" s="34">
        <f t="shared" si="3"/>
        <v>3909</v>
      </c>
      <c r="S6" s="34">
        <f t="shared" si="3"/>
        <v>292795</v>
      </c>
      <c r="T6" s="34">
        <f t="shared" si="3"/>
        <v>886.47</v>
      </c>
      <c r="U6" s="34">
        <f t="shared" si="3"/>
        <v>330.29</v>
      </c>
      <c r="V6" s="34">
        <f t="shared" si="3"/>
        <v>578</v>
      </c>
      <c r="W6" s="34">
        <f t="shared" si="3"/>
        <v>0.28000000000000003</v>
      </c>
      <c r="X6" s="34">
        <f t="shared" si="3"/>
        <v>2064.29</v>
      </c>
      <c r="Y6" s="35">
        <f>IF(Y7="",NA(),Y7)</f>
        <v>111.19</v>
      </c>
      <c r="Z6" s="35">
        <f t="shared" ref="Z6:AH6" si="4">IF(Z7="",NA(),Z7)</f>
        <v>106.86</v>
      </c>
      <c r="AA6" s="35">
        <f t="shared" si="4"/>
        <v>133.5</v>
      </c>
      <c r="AB6" s="35">
        <f t="shared" si="4"/>
        <v>95.26</v>
      </c>
      <c r="AC6" s="35">
        <f t="shared" si="4"/>
        <v>107.73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1222.44</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67.55</v>
      </c>
      <c r="BR6" s="35">
        <f t="shared" ref="BR6:BZ6" si="8">IF(BR7="",NA(),BR7)</f>
        <v>73.459999999999994</v>
      </c>
      <c r="BS6" s="35">
        <f t="shared" si="8"/>
        <v>98.41</v>
      </c>
      <c r="BT6" s="35">
        <f t="shared" si="8"/>
        <v>85.82</v>
      </c>
      <c r="BU6" s="35">
        <f t="shared" si="8"/>
        <v>115.92</v>
      </c>
      <c r="BV6" s="35">
        <f t="shared" si="8"/>
        <v>58.78</v>
      </c>
      <c r="BW6" s="35">
        <f t="shared" si="8"/>
        <v>58.53</v>
      </c>
      <c r="BX6" s="35">
        <f t="shared" si="8"/>
        <v>57.93</v>
      </c>
      <c r="BY6" s="35">
        <f t="shared" si="8"/>
        <v>57.03</v>
      </c>
      <c r="BZ6" s="35">
        <f t="shared" si="8"/>
        <v>55.84</v>
      </c>
      <c r="CA6" s="34" t="str">
        <f>IF(CA7="","",IF(CA7="-","【-】","【"&amp;SUBSTITUTE(TEXT(CA7,"#,##0.00"),"-","△")&amp;"】"))</f>
        <v>【59.83】</v>
      </c>
      <c r="CB6" s="35">
        <f>IF(CB7="",NA(),CB7)</f>
        <v>262.12</v>
      </c>
      <c r="CC6" s="35">
        <f t="shared" ref="CC6:CK6" si="9">IF(CC7="",NA(),CC7)</f>
        <v>225.15</v>
      </c>
      <c r="CD6" s="35">
        <f t="shared" si="9"/>
        <v>193.07</v>
      </c>
      <c r="CE6" s="35">
        <f t="shared" si="9"/>
        <v>188.48</v>
      </c>
      <c r="CF6" s="35">
        <f t="shared" si="9"/>
        <v>139.66</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62.83</v>
      </c>
      <c r="CN6" s="35">
        <f t="shared" ref="CN6:CV6" si="10">IF(CN7="",NA(),CN7)</f>
        <v>65.22</v>
      </c>
      <c r="CO6" s="35">
        <f t="shared" si="10"/>
        <v>65.84</v>
      </c>
      <c r="CP6" s="35">
        <f t="shared" si="10"/>
        <v>66.290000000000006</v>
      </c>
      <c r="CQ6" s="35">
        <f t="shared" si="10"/>
        <v>66.290000000000006</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32018</v>
      </c>
      <c r="D7" s="37">
        <v>47</v>
      </c>
      <c r="E7" s="37">
        <v>18</v>
      </c>
      <c r="F7" s="37">
        <v>0</v>
      </c>
      <c r="G7" s="37">
        <v>0</v>
      </c>
      <c r="H7" s="37" t="s">
        <v>110</v>
      </c>
      <c r="I7" s="37" t="s">
        <v>111</v>
      </c>
      <c r="J7" s="37" t="s">
        <v>112</v>
      </c>
      <c r="K7" s="37" t="s">
        <v>113</v>
      </c>
      <c r="L7" s="37" t="s">
        <v>114</v>
      </c>
      <c r="M7" s="37"/>
      <c r="N7" s="38" t="s">
        <v>115</v>
      </c>
      <c r="O7" s="38" t="s">
        <v>116</v>
      </c>
      <c r="P7" s="38">
        <v>0.2</v>
      </c>
      <c r="Q7" s="38">
        <v>100</v>
      </c>
      <c r="R7" s="38">
        <v>3909</v>
      </c>
      <c r="S7" s="38">
        <v>292795</v>
      </c>
      <c r="T7" s="38">
        <v>886.47</v>
      </c>
      <c r="U7" s="38">
        <v>330.29</v>
      </c>
      <c r="V7" s="38">
        <v>578</v>
      </c>
      <c r="W7" s="38">
        <v>0.28000000000000003</v>
      </c>
      <c r="X7" s="38">
        <v>2064.29</v>
      </c>
      <c r="Y7" s="38">
        <v>111.19</v>
      </c>
      <c r="Z7" s="38">
        <v>106.86</v>
      </c>
      <c r="AA7" s="38">
        <v>133.5</v>
      </c>
      <c r="AB7" s="38">
        <v>95.26</v>
      </c>
      <c r="AC7" s="38">
        <v>107.73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1222.44</v>
      </c>
      <c r="BJ7" s="38">
        <v>0</v>
      </c>
      <c r="BK7" s="38">
        <v>430.64</v>
      </c>
      <c r="BL7" s="38">
        <v>446.63</v>
      </c>
      <c r="BM7" s="38">
        <v>416.91</v>
      </c>
      <c r="BN7" s="38">
        <v>392.19</v>
      </c>
      <c r="BO7" s="38">
        <v>413.5</v>
      </c>
      <c r="BP7" s="38">
        <v>346.13</v>
      </c>
      <c r="BQ7" s="38">
        <v>67.55</v>
      </c>
      <c r="BR7" s="38">
        <v>73.459999999999994</v>
      </c>
      <c r="BS7" s="38">
        <v>98.41</v>
      </c>
      <c r="BT7" s="38">
        <v>85.82</v>
      </c>
      <c r="BU7" s="38">
        <v>115.92</v>
      </c>
      <c r="BV7" s="38">
        <v>58.78</v>
      </c>
      <c r="BW7" s="38">
        <v>58.53</v>
      </c>
      <c r="BX7" s="38">
        <v>57.93</v>
      </c>
      <c r="BY7" s="38">
        <v>57.03</v>
      </c>
      <c r="BZ7" s="38">
        <v>55.84</v>
      </c>
      <c r="CA7" s="38">
        <v>59.83</v>
      </c>
      <c r="CB7" s="38">
        <v>262.12</v>
      </c>
      <c r="CC7" s="38">
        <v>225.15</v>
      </c>
      <c r="CD7" s="38">
        <v>193.07</v>
      </c>
      <c r="CE7" s="38">
        <v>188.48</v>
      </c>
      <c r="CF7" s="38">
        <v>139.66</v>
      </c>
      <c r="CG7" s="38">
        <v>257.02999999999997</v>
      </c>
      <c r="CH7" s="38">
        <v>266.57</v>
      </c>
      <c r="CI7" s="38">
        <v>276.93</v>
      </c>
      <c r="CJ7" s="38">
        <v>283.73</v>
      </c>
      <c r="CK7" s="38">
        <v>287.57</v>
      </c>
      <c r="CL7" s="38">
        <v>268.69</v>
      </c>
      <c r="CM7" s="38">
        <v>62.83</v>
      </c>
      <c r="CN7" s="38">
        <v>65.22</v>
      </c>
      <c r="CO7" s="38">
        <v>65.84</v>
      </c>
      <c r="CP7" s="38">
        <v>66.290000000000006</v>
      </c>
      <c r="CQ7" s="38">
        <v>66.290000000000006</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morioka</cp:lastModifiedBy>
  <cp:lastPrinted>2018-02-03T10:00:38Z</cp:lastPrinted>
  <dcterms:created xsi:type="dcterms:W3CDTF">2017-12-25T02:38:57Z</dcterms:created>
  <dcterms:modified xsi:type="dcterms:W3CDTF">2018-02-05T01:39:08Z</dcterms:modified>
  <cp:category/>
</cp:coreProperties>
</file>