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3000給排水課\903040給排水課排水設備係\03　庶務・計画・照会\10HP・広報依頼\R04ホームページ更新\R05.03.31 申請書ダウンロードコーナー修正（浄化槽設置整備事業補助金様式一括データ）\"/>
    </mc:Choice>
  </mc:AlternateContent>
  <xr:revisionPtr revIDLastSave="0" documentId="13_ncr:1_{B106E489-A8B9-4CAE-8128-38A8F5F69CA9}" xr6:coauthVersionLast="46" xr6:coauthVersionMax="46" xr10:uidLastSave="{00000000-0000-0000-0000-000000000000}"/>
  <bookViews>
    <workbookView xWindow="-120" yWindow="-120" windowWidth="29040" windowHeight="15840" xr2:uid="{00000000-000D-0000-FFFF-FFFF00000000}"/>
  </bookViews>
  <sheets>
    <sheet name="浄化槽台帳" sheetId="1" r:id="rId1"/>
    <sheet name="交付希望届" sheetId="2" r:id="rId2"/>
    <sheet name="交付申請関係" sheetId="3" r:id="rId3"/>
    <sheet name="請求関係" sheetId="8" r:id="rId4"/>
    <sheet name="施工状況確認表" sheetId="10" r:id="rId5"/>
    <sheet name="浄化槽設置業者情報" sheetId="12" r:id="rId6"/>
  </sheets>
  <definedNames>
    <definedName name="_xlnm._FilterDatabase" localSheetId="0" hidden="1">浄化槽台帳!$C$10:$AB$31</definedName>
    <definedName name="\A" localSheetId="4">#REF!</definedName>
    <definedName name="\A">#REF!</definedName>
    <definedName name="_xlnm.Print_Area" localSheetId="1">交付希望届!$F$4:$AN$39</definedName>
    <definedName name="_xlnm.Print_Area" localSheetId="2">交付申請関係!$E$4:$AN$39,交付申請関係!$E$43:$AN$90,交付申請関係!$E$94:$AN$137</definedName>
    <definedName name="_xlnm.Print_Area" localSheetId="4">施工状況確認表!$F$4:$AP$24,施工状況確認表!$F$28:$AP$53</definedName>
    <definedName name="_xlnm.Print_Area" localSheetId="0">浄化槽台帳!$C$10:$AR$31</definedName>
    <definedName name="_xlnm.Print_Area" localSheetId="3">請求関係!$D$3:$AO$39,請求関係!$D$42:$AO$71,請求関係!$D$73:$AO$115,請求関係!$D$118:$AO$161,請求関係!$D$163:$AO$210</definedName>
    <definedName name="_xlnm.Print_Titles" localSheetId="0">浄化槽台帳!$B:$D,浄化槽台帳!$10:$11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6" i="1" l="1"/>
  <c r="G19" i="8" s="1"/>
  <c r="AN6" i="1"/>
  <c r="AD6" i="1"/>
  <c r="P5" i="1"/>
  <c r="O12" i="1" l="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R12" i="1"/>
  <c r="AQ12" i="1"/>
  <c r="O4" i="1" l="1"/>
  <c r="N13" i="1"/>
  <c r="O13" i="1"/>
  <c r="N14" i="1"/>
  <c r="O14" i="1"/>
  <c r="N15" i="1"/>
  <c r="O15" i="1"/>
  <c r="N16" i="1"/>
  <c r="O16" i="1"/>
  <c r="O6" i="1" s="1"/>
  <c r="N182" i="8" s="1"/>
  <c r="Z182" i="8" s="1"/>
  <c r="N17" i="1"/>
  <c r="O17" i="1"/>
  <c r="N18" i="1"/>
  <c r="O18" i="1"/>
  <c r="N19" i="1"/>
  <c r="O19" i="1"/>
  <c r="O5" i="1" s="1"/>
  <c r="N20" i="1"/>
  <c r="O20" i="1"/>
  <c r="N21" i="1"/>
  <c r="O21" i="1"/>
  <c r="N22" i="1"/>
  <c r="O22" i="1"/>
  <c r="N23" i="1"/>
  <c r="O23" i="1"/>
  <c r="N24" i="1"/>
  <c r="O24" i="1"/>
  <c r="N25" i="1"/>
  <c r="O25" i="1"/>
  <c r="N26" i="1"/>
  <c r="O26" i="1"/>
  <c r="N27" i="1"/>
  <c r="O27" i="1"/>
  <c r="N28" i="1"/>
  <c r="O28" i="1"/>
  <c r="N29" i="1"/>
  <c r="O29" i="1"/>
  <c r="N30" i="1"/>
  <c r="O30" i="1"/>
  <c r="N31" i="1"/>
  <c r="O31" i="1"/>
  <c r="J6" i="1"/>
  <c r="J5" i="1"/>
  <c r="J4" i="1"/>
  <c r="R20" i="2" s="1"/>
  <c r="O98" i="8" l="1"/>
  <c r="N110" i="3"/>
  <c r="O203" i="8"/>
  <c r="Z203" i="8"/>
  <c r="I4" i="1"/>
  <c r="O131" i="3" l="1"/>
  <c r="Z110" i="3"/>
  <c r="Z131" i="3" s="1"/>
  <c r="AQ7" i="1"/>
  <c r="AJ52" i="10" s="1"/>
  <c r="AR7" i="1"/>
  <c r="AG51" i="10" s="1"/>
  <c r="AN7" i="1"/>
  <c r="H49" i="10" s="1"/>
  <c r="X7" i="1"/>
  <c r="AK34" i="10" s="1"/>
  <c r="I7" i="1"/>
  <c r="L43" i="10" s="1"/>
  <c r="D7" i="1"/>
  <c r="L44" i="10" s="1"/>
  <c r="AL6" i="1"/>
  <c r="AK6" i="1"/>
  <c r="AJ6" i="1"/>
  <c r="AI6" i="1"/>
  <c r="AD27" i="8" s="1"/>
  <c r="AH6" i="1"/>
  <c r="V27" i="8" s="1"/>
  <c r="AG6" i="1"/>
  <c r="AF6" i="1"/>
  <c r="AE6" i="1"/>
  <c r="AC6" i="1"/>
  <c r="Z6" i="1"/>
  <c r="Y6" i="1"/>
  <c r="W6" i="1"/>
  <c r="V6" i="1"/>
  <c r="U6" i="1"/>
  <c r="T6" i="1"/>
  <c r="S6" i="1"/>
  <c r="R6" i="1"/>
  <c r="Q6" i="1"/>
  <c r="P6" i="1"/>
  <c r="M6" i="1"/>
  <c r="I6" i="1"/>
  <c r="H6" i="1"/>
  <c r="Y15" i="8" s="1"/>
  <c r="G6" i="1"/>
  <c r="Y12" i="8" s="1"/>
  <c r="F6" i="1"/>
  <c r="AA67" i="8" s="1"/>
  <c r="E6" i="1"/>
  <c r="D6" i="1"/>
  <c r="AC5" i="1"/>
  <c r="AB5" i="1"/>
  <c r="T88" i="3" s="1"/>
  <c r="AA5" i="1"/>
  <c r="T86" i="3" s="1"/>
  <c r="Z5" i="1"/>
  <c r="AE82" i="3" s="1"/>
  <c r="Y5" i="1"/>
  <c r="W5" i="1"/>
  <c r="AD72" i="3" s="1"/>
  <c r="V5" i="1"/>
  <c r="N70" i="3" s="1"/>
  <c r="U5" i="1"/>
  <c r="AG63" i="3" s="1"/>
  <c r="T5" i="1"/>
  <c r="AG60" i="3" s="1"/>
  <c r="S5" i="1"/>
  <c r="AG56" i="3" s="1"/>
  <c r="R5" i="1"/>
  <c r="Q5" i="1"/>
  <c r="AF54" i="3" s="1"/>
  <c r="Y54" i="3"/>
  <c r="M5" i="1"/>
  <c r="M72" i="3" s="1"/>
  <c r="I5" i="1"/>
  <c r="H50" i="3" s="1"/>
  <c r="H5" i="1"/>
  <c r="F5" i="1"/>
  <c r="E5" i="1"/>
  <c r="D5" i="1"/>
  <c r="H4" i="1"/>
  <c r="E4" i="1"/>
  <c r="F4" i="1"/>
  <c r="D4" i="1"/>
  <c r="AG66" i="3" l="1"/>
  <c r="V30" i="8"/>
  <c r="V32" i="8"/>
  <c r="V34" i="8"/>
  <c r="V35" i="8"/>
  <c r="Y14" i="8"/>
  <c r="R94" i="8"/>
  <c r="X19" i="8"/>
  <c r="AC19" i="8"/>
  <c r="AF19" i="8"/>
  <c r="X154" i="8"/>
  <c r="L152" i="8"/>
  <c r="L154" i="8"/>
  <c r="X152" i="8"/>
  <c r="AE154" i="8"/>
  <c r="N146" i="8"/>
  <c r="M148" i="8"/>
  <c r="AD148" i="8"/>
  <c r="AG136" i="8"/>
  <c r="AG139" i="8"/>
  <c r="AG132" i="8"/>
  <c r="Y130" i="8"/>
  <c r="O130" i="8"/>
  <c r="AF130" i="8"/>
  <c r="O140" i="8"/>
  <c r="O132" i="8"/>
  <c r="O136" i="8"/>
  <c r="N134" i="3"/>
  <c r="AB126" i="3" s="1"/>
  <c r="N113" i="3"/>
  <c r="H126" i="8"/>
  <c r="N206" i="8"/>
  <c r="N185" i="8"/>
  <c r="R20" i="3"/>
  <c r="Y87" i="8"/>
  <c r="Y88" i="8"/>
  <c r="G60" i="8"/>
  <c r="Y85" i="8"/>
  <c r="M65" i="8"/>
  <c r="M67" i="8"/>
  <c r="P67" i="1"/>
  <c r="Y54" i="8"/>
  <c r="AC60" i="8"/>
  <c r="Y56" i="8"/>
  <c r="Y57" i="8"/>
  <c r="AF60" i="8"/>
  <c r="X60" i="8"/>
  <c r="Y12" i="3"/>
  <c r="Y14" i="3"/>
  <c r="Y13" i="3"/>
  <c r="L80" i="3"/>
  <c r="L82" i="3"/>
  <c r="X80" i="3"/>
  <c r="X82" i="3"/>
  <c r="O64" i="3"/>
  <c r="O60" i="3"/>
  <c r="O56" i="3"/>
  <c r="O54" i="3"/>
  <c r="AK33" i="10"/>
  <c r="AK37" i="10"/>
  <c r="AK36" i="10"/>
  <c r="AK35" i="10"/>
  <c r="AK32" i="10"/>
  <c r="Y11" i="3"/>
  <c r="R21" i="2"/>
  <c r="Y14" i="2"/>
  <c r="Y13" i="2"/>
  <c r="N197" i="8" l="1"/>
  <c r="AB198" i="8"/>
  <c r="N125" i="3"/>
  <c r="AG142" i="8"/>
  <c r="Y11" i="2"/>
  <c r="Y12" i="2"/>
  <c r="D35" i="1" l="1"/>
  <c r="D36" i="1" s="1"/>
  <c r="N12" i="1" s="1"/>
  <c r="N6" i="1" s="1"/>
  <c r="O25" i="8" l="1"/>
  <c r="O23" i="8"/>
  <c r="O100" i="8"/>
  <c r="N179" i="8"/>
  <c r="O200" i="8" s="1"/>
  <c r="N4" i="1"/>
  <c r="R23" i="2" s="1"/>
  <c r="N5" i="1"/>
  <c r="D37" i="1"/>
  <c r="D38" i="1" s="1"/>
  <c r="D39" i="1" s="1"/>
  <c r="N107" i="3" l="1"/>
  <c r="O128" i="3" s="1"/>
  <c r="N176" i="8"/>
  <c r="Z179" i="8"/>
  <c r="Z200" i="8" s="1"/>
  <c r="O24" i="3"/>
  <c r="M4" i="1"/>
  <c r="R22" i="2" s="1"/>
  <c r="Z107" i="3" l="1"/>
  <c r="Z128" i="3" s="1"/>
  <c r="N10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猿舘　健太郎</author>
  </authors>
  <commentList>
    <comment ref="AB126" authorId="0" shapeId="0" xr:uid="{B10EA930-1207-4FEC-9DB4-F51EFC00C7F6}">
      <text>
        <r>
          <rPr>
            <b/>
            <sz val="9"/>
            <color indexed="81"/>
            <rFont val="MS P ゴシック"/>
            <family val="3"/>
            <charset val="128"/>
          </rPr>
          <t>猿舘　健太郎:</t>
        </r>
        <r>
          <rPr>
            <sz val="9"/>
            <color indexed="81"/>
            <rFont val="MS P ゴシック"/>
            <family val="3"/>
            <charset val="128"/>
          </rPr>
          <t xml:space="preserve">
小数第一位を切り上げる場合は，数式中のROUNDDOWNをROUNDUPに変更してください。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猿舘　健太郎</author>
  </authors>
  <commentList>
    <comment ref="AB198" authorId="0" shapeId="0" xr:uid="{E0C8B734-591A-4BCC-BC9D-0807E206E4CE}">
      <text>
        <r>
          <rPr>
            <b/>
            <sz val="9"/>
            <color indexed="81"/>
            <rFont val="MS P ゴシック"/>
            <family val="3"/>
            <charset val="128"/>
          </rPr>
          <t>猿舘　健太郎:</t>
        </r>
        <r>
          <rPr>
            <sz val="9"/>
            <color indexed="81"/>
            <rFont val="MS P ゴシック"/>
            <family val="3"/>
            <charset val="128"/>
          </rPr>
          <t xml:space="preserve">
小数第一位を切り上げる場合は，数式中のROUNDDOWNをROUNDUPに変更してください。</t>
        </r>
      </text>
    </comment>
  </commentList>
</comments>
</file>

<file path=xl/sharedStrings.xml><?xml version="1.0" encoding="utf-8"?>
<sst xmlns="http://schemas.openxmlformats.org/spreadsheetml/2006/main" count="533" uniqueCount="322">
  <si>
    <t>申請者</t>
    <phoneticPr fontId="3"/>
  </si>
  <si>
    <t>補助金請求時
住所</t>
    <rPh sb="0" eb="2">
      <t>ホジョ</t>
    </rPh>
    <rPh sb="2" eb="3">
      <t>キン</t>
    </rPh>
    <rPh sb="3" eb="5">
      <t>セイキュウ</t>
    </rPh>
    <rPh sb="5" eb="6">
      <t>トキ</t>
    </rPh>
    <rPh sb="7" eb="9">
      <t>ジュウショ</t>
    </rPh>
    <phoneticPr fontId="3"/>
  </si>
  <si>
    <t>設置場所
（盛岡市）</t>
    <rPh sb="0" eb="2">
      <t>セッチ</t>
    </rPh>
    <rPh sb="2" eb="4">
      <t>バショ</t>
    </rPh>
    <rPh sb="6" eb="9">
      <t>モリオカシ</t>
    </rPh>
    <phoneticPr fontId="3"/>
  </si>
  <si>
    <t>設置
人槽</t>
    <rPh sb="3" eb="4">
      <t>ニン</t>
    </rPh>
    <rPh sb="4" eb="5">
      <t>ソウ</t>
    </rPh>
    <phoneticPr fontId="3"/>
  </si>
  <si>
    <t>放流先</t>
    <rPh sb="0" eb="2">
      <t>ホウリュウ</t>
    </rPh>
    <rPh sb="2" eb="3">
      <t>サキ</t>
    </rPh>
    <phoneticPr fontId="3"/>
  </si>
  <si>
    <t>その他の場合
の放流先</t>
    <rPh sb="2" eb="3">
      <t>タ</t>
    </rPh>
    <rPh sb="4" eb="6">
      <t>バアイ</t>
    </rPh>
    <rPh sb="8" eb="10">
      <t>ホウリュウ</t>
    </rPh>
    <rPh sb="10" eb="11">
      <t>サキ</t>
    </rPh>
    <phoneticPr fontId="3"/>
  </si>
  <si>
    <t>中間検査</t>
  </si>
  <si>
    <t>事業完了日</t>
    <rPh sb="0" eb="2">
      <t>ジギョウ</t>
    </rPh>
    <rPh sb="2" eb="4">
      <t>カンリョウ</t>
    </rPh>
    <rPh sb="4" eb="5">
      <t>ヒ</t>
    </rPh>
    <phoneticPr fontId="3"/>
  </si>
  <si>
    <t>人槽</t>
  </si>
  <si>
    <t>補助額</t>
  </si>
  <si>
    <t>盛岡市浄化槽設置整備事業補助金交付希望届出書</t>
    <rPh sb="0" eb="3">
      <t>モリオカシ</t>
    </rPh>
    <rPh sb="3" eb="5">
      <t>ジョウカ</t>
    </rPh>
    <rPh sb="5" eb="6">
      <t>ソウ</t>
    </rPh>
    <rPh sb="6" eb="8">
      <t>セッチ</t>
    </rPh>
    <rPh sb="8" eb="10">
      <t>セイビ</t>
    </rPh>
    <rPh sb="10" eb="12">
      <t>ジギョウ</t>
    </rPh>
    <rPh sb="12" eb="14">
      <t>ホジョ</t>
    </rPh>
    <rPh sb="14" eb="15">
      <t>キン</t>
    </rPh>
    <rPh sb="15" eb="17">
      <t>コウフ</t>
    </rPh>
    <rPh sb="17" eb="19">
      <t>キボウ</t>
    </rPh>
    <rPh sb="19" eb="21">
      <t>トドケデ</t>
    </rPh>
    <rPh sb="21" eb="22">
      <t>ショ</t>
    </rPh>
    <phoneticPr fontId="3"/>
  </si>
  <si>
    <t>盛岡市上下水道事業管理者　様</t>
    <rPh sb="0" eb="3">
      <t>モリオカシ</t>
    </rPh>
    <rPh sb="3" eb="5">
      <t>ジョウゲ</t>
    </rPh>
    <rPh sb="5" eb="7">
      <t>スイドウ</t>
    </rPh>
    <rPh sb="7" eb="9">
      <t>ジギョウ</t>
    </rPh>
    <rPh sb="9" eb="12">
      <t>カンリシャ</t>
    </rPh>
    <rPh sb="13" eb="14">
      <t>サマ</t>
    </rPh>
    <phoneticPr fontId="3"/>
  </si>
  <si>
    <t>住所</t>
    <rPh sb="0" eb="2">
      <t>ジュウショ</t>
    </rPh>
    <phoneticPr fontId="3"/>
  </si>
  <si>
    <t>氏名</t>
    <rPh sb="0" eb="2">
      <t>シメイ</t>
    </rPh>
    <phoneticPr fontId="3"/>
  </si>
  <si>
    <t>電話</t>
    <rPh sb="0" eb="2">
      <t>デンワ</t>
    </rPh>
    <phoneticPr fontId="3"/>
  </si>
  <si>
    <t>記</t>
    <rPh sb="0" eb="1">
      <t>キ</t>
    </rPh>
    <phoneticPr fontId="3"/>
  </si>
  <si>
    <t>届出者の種類</t>
    <rPh sb="0" eb="2">
      <t>トドケデ</t>
    </rPh>
    <rPh sb="2" eb="3">
      <t>シャ</t>
    </rPh>
    <rPh sb="4" eb="6">
      <t>シュルイ</t>
    </rPh>
    <phoneticPr fontId="3"/>
  </si>
  <si>
    <t>転換工事届出者</t>
    <rPh sb="0" eb="2">
      <t>テンカン</t>
    </rPh>
    <rPh sb="2" eb="4">
      <t>コウジ</t>
    </rPh>
    <rPh sb="4" eb="6">
      <t>トドケデ</t>
    </rPh>
    <rPh sb="6" eb="7">
      <t>シャ</t>
    </rPh>
    <phoneticPr fontId="3"/>
  </si>
  <si>
    <t>分類</t>
    <rPh sb="0" eb="2">
      <t>ブンルイ</t>
    </rPh>
    <phoneticPr fontId="3"/>
  </si>
  <si>
    <t>農家等住宅届出者</t>
    <rPh sb="0" eb="2">
      <t>ノウカ</t>
    </rPh>
    <rPh sb="2" eb="3">
      <t>トウ</t>
    </rPh>
    <rPh sb="3" eb="5">
      <t>ジュウタク</t>
    </rPh>
    <rPh sb="5" eb="7">
      <t>トドケデ</t>
    </rPh>
    <rPh sb="7" eb="8">
      <t>シャ</t>
    </rPh>
    <phoneticPr fontId="3"/>
  </si>
  <si>
    <t>一般届出者</t>
    <rPh sb="0" eb="2">
      <t>イッパン</t>
    </rPh>
    <rPh sb="2" eb="4">
      <t>トドケデ</t>
    </rPh>
    <rPh sb="4" eb="5">
      <t>シャ</t>
    </rPh>
    <phoneticPr fontId="3"/>
  </si>
  <si>
    <t>関係書類</t>
    <rPh sb="0" eb="2">
      <t>カンケイ</t>
    </rPh>
    <rPh sb="2" eb="4">
      <t>ショルイ</t>
    </rPh>
    <phoneticPr fontId="3"/>
  </si>
  <si>
    <t>浄化槽設置工事請負契約書（写し）</t>
    <rPh sb="0" eb="2">
      <t>ジョウカ</t>
    </rPh>
    <rPh sb="2" eb="3">
      <t>ソウ</t>
    </rPh>
    <rPh sb="3" eb="5">
      <t>セッチ</t>
    </rPh>
    <rPh sb="5" eb="7">
      <t>コウジ</t>
    </rPh>
    <rPh sb="7" eb="9">
      <t>ウケオイ</t>
    </rPh>
    <rPh sb="9" eb="12">
      <t>ケイヤクショ</t>
    </rPh>
    <rPh sb="13" eb="14">
      <t>ウツ</t>
    </rPh>
    <phoneticPr fontId="3"/>
  </si>
  <si>
    <t>工事前写真</t>
    <rPh sb="0" eb="2">
      <t>コウジ</t>
    </rPh>
    <rPh sb="2" eb="3">
      <t>マエ</t>
    </rPh>
    <rPh sb="3" eb="5">
      <t>シャシン</t>
    </rPh>
    <phoneticPr fontId="3"/>
  </si>
  <si>
    <t>市農業委員会が交付する耕作証明書（写し）</t>
    <rPh sb="0" eb="1">
      <t>シ</t>
    </rPh>
    <rPh sb="1" eb="3">
      <t>ノウギョウ</t>
    </rPh>
    <rPh sb="3" eb="6">
      <t>イインカイ</t>
    </rPh>
    <rPh sb="7" eb="9">
      <t>コウフ</t>
    </rPh>
    <rPh sb="11" eb="13">
      <t>コウサク</t>
    </rPh>
    <rPh sb="13" eb="15">
      <t>ショウメイ</t>
    </rPh>
    <rPh sb="15" eb="16">
      <t>ショ</t>
    </rPh>
    <rPh sb="17" eb="18">
      <t>ウツ</t>
    </rPh>
    <phoneticPr fontId="3"/>
  </si>
  <si>
    <t>各組合が交付する従事証明書（写し）</t>
    <rPh sb="0" eb="1">
      <t>カク</t>
    </rPh>
    <rPh sb="1" eb="3">
      <t>クミアイ</t>
    </rPh>
    <rPh sb="4" eb="6">
      <t>コウフ</t>
    </rPh>
    <rPh sb="8" eb="10">
      <t>ジュウジ</t>
    </rPh>
    <rPh sb="10" eb="12">
      <t>ショウメイ</t>
    </rPh>
    <rPh sb="12" eb="13">
      <t>ショ</t>
    </rPh>
    <rPh sb="14" eb="15">
      <t>ウツ</t>
    </rPh>
    <phoneticPr fontId="3"/>
  </si>
  <si>
    <t>建築計画概要書（写し）</t>
    <rPh sb="0" eb="2">
      <t>ケンチク</t>
    </rPh>
    <rPh sb="2" eb="4">
      <t>ケイカク</t>
    </rPh>
    <rPh sb="4" eb="6">
      <t>ガイヨウ</t>
    </rPh>
    <rPh sb="6" eb="7">
      <t>ショ</t>
    </rPh>
    <rPh sb="8" eb="9">
      <t>ウツ</t>
    </rPh>
    <phoneticPr fontId="3"/>
  </si>
  <si>
    <t>既存建築物の登記事項証明書（写し）</t>
    <rPh sb="0" eb="2">
      <t>キゾン</t>
    </rPh>
    <rPh sb="2" eb="5">
      <t>ケンチクブツ</t>
    </rPh>
    <rPh sb="6" eb="8">
      <t>トウキ</t>
    </rPh>
    <rPh sb="8" eb="10">
      <t>ジコウ</t>
    </rPh>
    <rPh sb="10" eb="12">
      <t>ショウメイ</t>
    </rPh>
    <rPh sb="12" eb="13">
      <t>ショ</t>
    </rPh>
    <rPh sb="14" eb="15">
      <t>ウツ</t>
    </rPh>
    <phoneticPr fontId="3"/>
  </si>
  <si>
    <t>既存建築物の固定資産税の納付書（写し）</t>
    <rPh sb="0" eb="2">
      <t>キゾン</t>
    </rPh>
    <rPh sb="2" eb="5">
      <t>ケンチクブツ</t>
    </rPh>
    <rPh sb="6" eb="8">
      <t>コテイ</t>
    </rPh>
    <rPh sb="8" eb="11">
      <t>シサンゼイ</t>
    </rPh>
    <rPh sb="12" eb="15">
      <t>ノウフショ</t>
    </rPh>
    <rPh sb="16" eb="17">
      <t>ウツ</t>
    </rPh>
    <phoneticPr fontId="3"/>
  </si>
  <si>
    <t>その他</t>
    <rPh sb="2" eb="3">
      <t>タ</t>
    </rPh>
    <phoneticPr fontId="3"/>
  </si>
  <si>
    <t>㊞</t>
    <phoneticPr fontId="3"/>
  </si>
  <si>
    <t>希望交付額</t>
    <rPh sb="0" eb="2">
      <t>キボウ</t>
    </rPh>
    <rPh sb="2" eb="5">
      <t>コウフガク</t>
    </rPh>
    <phoneticPr fontId="3"/>
  </si>
  <si>
    <t>設置予定浄化槽の人槽</t>
    <rPh sb="0" eb="2">
      <t>セッチ</t>
    </rPh>
    <rPh sb="2" eb="4">
      <t>ヨテイ</t>
    </rPh>
    <rPh sb="4" eb="6">
      <t>ジョウカ</t>
    </rPh>
    <rPh sb="6" eb="7">
      <t>ソウ</t>
    </rPh>
    <rPh sb="8" eb="10">
      <t>ヒトソウ</t>
    </rPh>
    <phoneticPr fontId="3"/>
  </si>
  <si>
    <t>設置場所</t>
    <rPh sb="0" eb="2">
      <t>セッチ</t>
    </rPh>
    <rPh sb="2" eb="4">
      <t>バショ</t>
    </rPh>
    <phoneticPr fontId="3"/>
  </si>
  <si>
    <t>対象届出者の区分</t>
    <rPh sb="0" eb="2">
      <t>タイショウ</t>
    </rPh>
    <rPh sb="2" eb="4">
      <t>トドケデ</t>
    </rPh>
    <rPh sb="4" eb="5">
      <t>シャ</t>
    </rPh>
    <rPh sb="6" eb="8">
      <t>クブン</t>
    </rPh>
    <phoneticPr fontId="3"/>
  </si>
  <si>
    <t>：</t>
    <phoneticPr fontId="3"/>
  </si>
  <si>
    <t>人槽</t>
    <rPh sb="0" eb="1">
      <t>ニン</t>
    </rPh>
    <rPh sb="1" eb="2">
      <t>ソウ</t>
    </rPh>
    <phoneticPr fontId="3"/>
  </si>
  <si>
    <t>円</t>
    <rPh sb="0" eb="1">
      <t>エン</t>
    </rPh>
    <phoneticPr fontId="3"/>
  </si>
  <si>
    <t>共通事項</t>
    <rPh sb="0" eb="2">
      <t>キョウツウ</t>
    </rPh>
    <rPh sb="2" eb="4">
      <t>ジコウ</t>
    </rPh>
    <phoneticPr fontId="3"/>
  </si>
  <si>
    <t>農業を営む者</t>
    <rPh sb="0" eb="2">
      <t>ノウギョウ</t>
    </rPh>
    <rPh sb="3" eb="4">
      <t>イトナ</t>
    </rPh>
    <rPh sb="5" eb="6">
      <t>モノ</t>
    </rPh>
    <phoneticPr fontId="3"/>
  </si>
  <si>
    <t>林業又は漁業
を営む者</t>
    <rPh sb="0" eb="2">
      <t>リンギョウ</t>
    </rPh>
    <rPh sb="2" eb="3">
      <t>マタ</t>
    </rPh>
    <rPh sb="4" eb="6">
      <t>ギョギョウ</t>
    </rPh>
    <rPh sb="8" eb="9">
      <t>イトナ</t>
    </rPh>
    <rPh sb="10" eb="11">
      <t>モノ</t>
    </rPh>
    <phoneticPr fontId="3"/>
  </si>
  <si>
    <t>チェック</t>
    <phoneticPr fontId="3"/>
  </si>
  <si>
    <t>用途</t>
    <rPh sb="0" eb="2">
      <t>ヨウト</t>
    </rPh>
    <phoneticPr fontId="3"/>
  </si>
  <si>
    <t>住宅部分</t>
    <rPh sb="0" eb="2">
      <t>ジュウタク</t>
    </rPh>
    <rPh sb="2" eb="4">
      <t>ブブン</t>
    </rPh>
    <phoneticPr fontId="3"/>
  </si>
  <si>
    <t>その他部分</t>
    <rPh sb="2" eb="3">
      <t>タ</t>
    </rPh>
    <rPh sb="3" eb="5">
      <t>ブブン</t>
    </rPh>
    <phoneticPr fontId="3"/>
  </si>
  <si>
    <t>共有
人数</t>
    <rPh sb="0" eb="2">
      <t>キョウユウ</t>
    </rPh>
    <rPh sb="3" eb="5">
      <t>ニンズウ</t>
    </rPh>
    <phoneticPr fontId="3"/>
  </si>
  <si>
    <t>交付番号</t>
    <rPh sb="0" eb="2">
      <t>コウフ</t>
    </rPh>
    <rPh sb="2" eb="4">
      <t>バンゴウ</t>
    </rPh>
    <phoneticPr fontId="3"/>
  </si>
  <si>
    <t>親番号</t>
    <rPh sb="0" eb="1">
      <t>オヤ</t>
    </rPh>
    <rPh sb="1" eb="3">
      <t>バンゴウ</t>
    </rPh>
    <phoneticPr fontId="3"/>
  </si>
  <si>
    <t>子番号</t>
    <rPh sb="0" eb="1">
      <t>コ</t>
    </rPh>
    <rPh sb="1" eb="3">
      <t>バンゴウ</t>
    </rPh>
    <phoneticPr fontId="3"/>
  </si>
  <si>
    <t>年度番号</t>
    <rPh sb="0" eb="2">
      <t>ネンド</t>
    </rPh>
    <rPh sb="2" eb="4">
      <t>バンゴウ</t>
    </rPh>
    <phoneticPr fontId="3"/>
  </si>
  <si>
    <t>振込み口座データ</t>
    <rPh sb="0" eb="2">
      <t>フリコ</t>
    </rPh>
    <rPh sb="3" eb="5">
      <t>コウザ</t>
    </rPh>
    <phoneticPr fontId="3"/>
  </si>
  <si>
    <t>金融機関名</t>
    <rPh sb="0" eb="2">
      <t>キンユウ</t>
    </rPh>
    <rPh sb="2" eb="4">
      <t>キカン</t>
    </rPh>
    <rPh sb="4" eb="5">
      <t>メイ</t>
    </rPh>
    <phoneticPr fontId="3"/>
  </si>
  <si>
    <t>支店名</t>
    <rPh sb="0" eb="2">
      <t>シテン</t>
    </rPh>
    <rPh sb="2" eb="3">
      <t>メイ</t>
    </rPh>
    <phoneticPr fontId="3"/>
  </si>
  <si>
    <t>種目</t>
    <rPh sb="0" eb="2">
      <t>シュモク</t>
    </rPh>
    <phoneticPr fontId="3"/>
  </si>
  <si>
    <t>口座番号</t>
    <rPh sb="0" eb="2">
      <t>コウザ</t>
    </rPh>
    <rPh sb="2" eb="4">
      <t>バンゴウ</t>
    </rPh>
    <phoneticPr fontId="3"/>
  </si>
  <si>
    <t>整理番号</t>
    <rPh sb="0" eb="2">
      <t>セイリ</t>
    </rPh>
    <rPh sb="2" eb="4">
      <t>バンゴウ</t>
    </rPh>
    <phoneticPr fontId="8"/>
  </si>
  <si>
    <t>１</t>
    <phoneticPr fontId="8"/>
  </si>
  <si>
    <t>設置場所</t>
    <rPh sb="0" eb="2">
      <t>セッチ</t>
    </rPh>
    <rPh sb="2" eb="4">
      <t>バショ</t>
    </rPh>
    <phoneticPr fontId="8"/>
  </si>
  <si>
    <t>２</t>
    <phoneticPr fontId="8"/>
  </si>
  <si>
    <t>住宅の所有及び種類の区分</t>
    <rPh sb="0" eb="2">
      <t>ジュウタク</t>
    </rPh>
    <rPh sb="3" eb="5">
      <t>ショユウ</t>
    </rPh>
    <rPh sb="5" eb="6">
      <t>オヨ</t>
    </rPh>
    <rPh sb="7" eb="9">
      <t>シュルイ</t>
    </rPh>
    <rPh sb="10" eb="12">
      <t>クブン</t>
    </rPh>
    <phoneticPr fontId="8"/>
  </si>
  <si>
    <t>住宅の所有区分　</t>
    <rPh sb="0" eb="2">
      <t>ジュウタク</t>
    </rPh>
    <rPh sb="3" eb="5">
      <t>ショユウ</t>
    </rPh>
    <rPh sb="5" eb="7">
      <t>クブン</t>
    </rPh>
    <phoneticPr fontId="8"/>
  </si>
  <si>
    <t>（</t>
    <phoneticPr fontId="8"/>
  </si>
  <si>
    <t>人</t>
    <rPh sb="0" eb="1">
      <t>ヒト</t>
    </rPh>
    <phoneticPr fontId="8"/>
  </si>
  <si>
    <t>）</t>
    <phoneticPr fontId="8"/>
  </si>
  <si>
    <t>住宅の種類</t>
    <rPh sb="0" eb="2">
      <t>ジュウタク</t>
    </rPh>
    <rPh sb="3" eb="5">
      <t>シュルイ</t>
    </rPh>
    <phoneticPr fontId="8"/>
  </si>
  <si>
    <t>）</t>
    <phoneticPr fontId="8"/>
  </si>
  <si>
    <t>３</t>
    <phoneticPr fontId="8"/>
  </si>
  <si>
    <t>名　　　称</t>
    <rPh sb="0" eb="1">
      <t>ナ</t>
    </rPh>
    <rPh sb="4" eb="5">
      <t>ショウ</t>
    </rPh>
    <phoneticPr fontId="8"/>
  </si>
  <si>
    <t>人　　　槽</t>
    <rPh sb="0" eb="1">
      <t>ジン</t>
    </rPh>
    <rPh sb="4" eb="5">
      <t>ソウ</t>
    </rPh>
    <phoneticPr fontId="8"/>
  </si>
  <si>
    <t>人槽</t>
    <rPh sb="0" eb="1">
      <t>ヒト</t>
    </rPh>
    <rPh sb="1" eb="2">
      <t>ソウ</t>
    </rPh>
    <phoneticPr fontId="8"/>
  </si>
  <si>
    <t>認 定 番 号</t>
    <rPh sb="0" eb="1">
      <t>シノブ</t>
    </rPh>
    <rPh sb="2" eb="3">
      <t>テイ</t>
    </rPh>
    <rPh sb="4" eb="5">
      <t>バン</t>
    </rPh>
    <rPh sb="6" eb="7">
      <t>ゴウ</t>
    </rPh>
    <phoneticPr fontId="8"/>
  </si>
  <si>
    <t>４</t>
    <phoneticPr fontId="8"/>
  </si>
  <si>
    <t>別紙　（配置図）　参照</t>
    <rPh sb="0" eb="2">
      <t>ベッシ</t>
    </rPh>
    <rPh sb="4" eb="6">
      <t>ハイチ</t>
    </rPh>
    <rPh sb="6" eb="7">
      <t>ズ</t>
    </rPh>
    <rPh sb="9" eb="11">
      <t>サンショウ</t>
    </rPh>
    <phoneticPr fontId="8"/>
  </si>
  <si>
    <t>５</t>
    <phoneticPr fontId="8"/>
  </si>
  <si>
    <t>放流先</t>
    <rPh sb="0" eb="2">
      <t>ホウリュウ</t>
    </rPh>
    <rPh sb="2" eb="3">
      <t>サキ</t>
    </rPh>
    <phoneticPr fontId="8"/>
  </si>
  <si>
    <t>放流先</t>
    <rPh sb="0" eb="3">
      <t>ホウリュウサキ</t>
    </rPh>
    <phoneticPr fontId="8"/>
  </si>
  <si>
    <t>６</t>
    <phoneticPr fontId="8"/>
  </si>
  <si>
    <t>１</t>
    <phoneticPr fontId="8"/>
  </si>
  <si>
    <t>予　算　額</t>
    <rPh sb="0" eb="1">
      <t>ヨ</t>
    </rPh>
    <rPh sb="2" eb="3">
      <t>ザン</t>
    </rPh>
    <rPh sb="4" eb="5">
      <t>ガク</t>
    </rPh>
    <phoneticPr fontId="8"/>
  </si>
  <si>
    <t>説　　　　　明</t>
    <rPh sb="0" eb="1">
      <t>セツ</t>
    </rPh>
    <rPh sb="6" eb="7">
      <t>メイ</t>
    </rPh>
    <phoneticPr fontId="8"/>
  </si>
  <si>
    <t>円</t>
    <rPh sb="0" eb="1">
      <t>エン</t>
    </rPh>
    <phoneticPr fontId="8"/>
  </si>
  <si>
    <t>２</t>
    <phoneticPr fontId="8"/>
  </si>
  <si>
    <t>盛岡市上下水道事業管理者　様</t>
    <rPh sb="0" eb="3">
      <t>モリオカシ</t>
    </rPh>
    <rPh sb="3" eb="5">
      <t>ジョウゲ</t>
    </rPh>
    <rPh sb="5" eb="7">
      <t>スイドウ</t>
    </rPh>
    <rPh sb="7" eb="9">
      <t>ジギョウ</t>
    </rPh>
    <rPh sb="9" eb="12">
      <t>カンリシャ</t>
    </rPh>
    <rPh sb="13" eb="14">
      <t>サマ</t>
    </rPh>
    <phoneticPr fontId="8"/>
  </si>
  <si>
    <t>給第</t>
    <rPh sb="0" eb="1">
      <t>キュウ</t>
    </rPh>
    <rPh sb="1" eb="2">
      <t>ダイ</t>
    </rPh>
    <phoneticPr fontId="3"/>
  </si>
  <si>
    <t>－</t>
    <phoneticPr fontId="3"/>
  </si>
  <si>
    <t>住　所　変　更　届</t>
    <rPh sb="0" eb="1">
      <t>ジュウ</t>
    </rPh>
    <rPh sb="2" eb="3">
      <t>ショ</t>
    </rPh>
    <rPh sb="4" eb="5">
      <t>ヘン</t>
    </rPh>
    <rPh sb="6" eb="7">
      <t>サラ</t>
    </rPh>
    <rPh sb="8" eb="9">
      <t>トド</t>
    </rPh>
    <phoneticPr fontId="8"/>
  </si>
  <si>
    <t>新住所</t>
    <rPh sb="0" eb="3">
      <t>シンジュウショ</t>
    </rPh>
    <phoneticPr fontId="8"/>
  </si>
  <si>
    <t>旧住所</t>
    <rPh sb="0" eb="1">
      <t>キュウ</t>
    </rPh>
    <rPh sb="1" eb="3">
      <t>ジュウショ</t>
    </rPh>
    <phoneticPr fontId="8"/>
  </si>
  <si>
    <t>付け盛岡市上下水道局指令</t>
    <rPh sb="0" eb="1">
      <t>ツ</t>
    </rPh>
    <rPh sb="2" eb="5">
      <t>モリオカシ</t>
    </rPh>
    <rPh sb="5" eb="7">
      <t>ジョウゲ</t>
    </rPh>
    <rPh sb="7" eb="10">
      <t>スイドウキョク</t>
    </rPh>
    <rPh sb="10" eb="12">
      <t>シレイ</t>
    </rPh>
    <phoneticPr fontId="8"/>
  </si>
  <si>
    <t>２</t>
    <phoneticPr fontId="3"/>
  </si>
  <si>
    <t>人員算定対象延べ面積</t>
    <rPh sb="0" eb="2">
      <t>ジンイン</t>
    </rPh>
    <rPh sb="2" eb="4">
      <t>サンテイ</t>
    </rPh>
    <rPh sb="4" eb="6">
      <t>タイショウ</t>
    </rPh>
    <rPh sb="6" eb="7">
      <t>ノ</t>
    </rPh>
    <rPh sb="8" eb="10">
      <t>メンセキ</t>
    </rPh>
    <phoneticPr fontId="3"/>
  </si>
  <si>
    <t>㎡</t>
    <phoneticPr fontId="3"/>
  </si>
  <si>
    <t>人員算定対象外延べ面積</t>
    <rPh sb="0" eb="2">
      <t>ジンイン</t>
    </rPh>
    <rPh sb="2" eb="4">
      <t>サンテイ</t>
    </rPh>
    <rPh sb="4" eb="6">
      <t>タイショウ</t>
    </rPh>
    <rPh sb="6" eb="7">
      <t>ガイ</t>
    </rPh>
    <rPh sb="7" eb="8">
      <t>ノ</t>
    </rPh>
    <rPh sb="9" eb="11">
      <t>メンセキ</t>
    </rPh>
    <phoneticPr fontId="3"/>
  </si>
  <si>
    <t>（住宅部分）</t>
    <rPh sb="1" eb="3">
      <t>ジュウタク</t>
    </rPh>
    <rPh sb="3" eb="5">
      <t>ブブン</t>
    </rPh>
    <phoneticPr fontId="3"/>
  </si>
  <si>
    <t>（住宅外部分）</t>
    <rPh sb="1" eb="3">
      <t>ジュウタク</t>
    </rPh>
    <rPh sb="3" eb="4">
      <t>ガイ</t>
    </rPh>
    <rPh sb="4" eb="6">
      <t>ブブン</t>
    </rPh>
    <phoneticPr fontId="3"/>
  </si>
  <si>
    <t>延べ面積</t>
    <rPh sb="0" eb="1">
      <t>ノ</t>
    </rPh>
    <rPh sb="2" eb="4">
      <t>メンセキ</t>
    </rPh>
    <phoneticPr fontId="3"/>
  </si>
  <si>
    <t>※2.併用住宅の場合記載</t>
    <rPh sb="3" eb="5">
      <t>ヘイヨウ</t>
    </rPh>
    <rPh sb="5" eb="7">
      <t>ジュウタク</t>
    </rPh>
    <rPh sb="8" eb="10">
      <t>バアイ</t>
    </rPh>
    <rPh sb="10" eb="12">
      <t>キサイ</t>
    </rPh>
    <phoneticPr fontId="3"/>
  </si>
  <si>
    <t>㎡</t>
    <phoneticPr fontId="3"/>
  </si>
  <si>
    <t>収　支　精　算　書</t>
    <rPh sb="0" eb="1">
      <t>オサム</t>
    </rPh>
    <rPh sb="2" eb="3">
      <t>シ</t>
    </rPh>
    <rPh sb="4" eb="5">
      <t>セイ</t>
    </rPh>
    <rPh sb="6" eb="7">
      <t>ザン</t>
    </rPh>
    <rPh sb="8" eb="9">
      <t>ショ</t>
    </rPh>
    <phoneticPr fontId="8"/>
  </si>
  <si>
    <t>確認</t>
    <rPh sb="0" eb="2">
      <t>カクニン</t>
    </rPh>
    <phoneticPr fontId="3"/>
  </si>
  <si>
    <t>施　工　状　況　確　認　表</t>
    <rPh sb="0" eb="1">
      <t>シ</t>
    </rPh>
    <rPh sb="2" eb="3">
      <t>コウ</t>
    </rPh>
    <rPh sb="4" eb="5">
      <t>ジョウ</t>
    </rPh>
    <rPh sb="6" eb="7">
      <t>キョウ</t>
    </rPh>
    <rPh sb="8" eb="9">
      <t>アキラ</t>
    </rPh>
    <rPh sb="10" eb="11">
      <t>シノブ</t>
    </rPh>
    <rPh sb="12" eb="13">
      <t>ヒョウ</t>
    </rPh>
    <phoneticPr fontId="3"/>
  </si>
  <si>
    <t>検　査　項　目</t>
    <rPh sb="0" eb="1">
      <t>ケン</t>
    </rPh>
    <rPh sb="2" eb="3">
      <t>サ</t>
    </rPh>
    <rPh sb="4" eb="5">
      <t>コウ</t>
    </rPh>
    <rPh sb="6" eb="7">
      <t>メ</t>
    </rPh>
    <phoneticPr fontId="3"/>
  </si>
  <si>
    <t>チェックのポイント</t>
    <phoneticPr fontId="3"/>
  </si>
  <si>
    <t>１</t>
    <phoneticPr fontId="3"/>
  </si>
  <si>
    <t>流入管渠及び放流管渠の勾配</t>
    <rPh sb="0" eb="2">
      <t>リュウニュウ</t>
    </rPh>
    <rPh sb="2" eb="3">
      <t>クダ</t>
    </rPh>
    <rPh sb="3" eb="4">
      <t>ミゾ</t>
    </rPh>
    <rPh sb="4" eb="5">
      <t>オヨ</t>
    </rPh>
    <rPh sb="6" eb="8">
      <t>ホウリュウ</t>
    </rPh>
    <rPh sb="8" eb="9">
      <t>カン</t>
    </rPh>
    <rPh sb="9" eb="10">
      <t>ミゾ</t>
    </rPh>
    <rPh sb="11" eb="13">
      <t>コウバイ</t>
    </rPh>
    <phoneticPr fontId="3"/>
  </si>
  <si>
    <t>汚物や汚水の停滞がないか。</t>
    <rPh sb="0" eb="2">
      <t>オブツ</t>
    </rPh>
    <rPh sb="3" eb="5">
      <t>オスイ</t>
    </rPh>
    <rPh sb="6" eb="8">
      <t>テイタイ</t>
    </rPh>
    <phoneticPr fontId="3"/>
  </si>
  <si>
    <t>２</t>
    <phoneticPr fontId="3"/>
  </si>
  <si>
    <t>３</t>
    <phoneticPr fontId="3"/>
  </si>
  <si>
    <t>４</t>
    <phoneticPr fontId="3"/>
  </si>
  <si>
    <t>５</t>
    <phoneticPr fontId="3"/>
  </si>
  <si>
    <t>６</t>
    <phoneticPr fontId="3"/>
  </si>
  <si>
    <t>８</t>
    <phoneticPr fontId="3"/>
  </si>
  <si>
    <t>９</t>
    <phoneticPr fontId="3"/>
  </si>
  <si>
    <t>10</t>
    <phoneticPr fontId="3"/>
  </si>
  <si>
    <t>11</t>
    <phoneticPr fontId="3"/>
  </si>
  <si>
    <t>放流先の状況</t>
    <rPh sb="0" eb="2">
      <t>ホウリュウ</t>
    </rPh>
    <rPh sb="2" eb="3">
      <t>サキ</t>
    </rPh>
    <rPh sb="4" eb="6">
      <t>ジョウキョウ</t>
    </rPh>
    <phoneticPr fontId="3"/>
  </si>
  <si>
    <t>誤接合等の有無</t>
    <rPh sb="0" eb="1">
      <t>ゴ</t>
    </rPh>
    <rPh sb="1" eb="3">
      <t>セツゴウ</t>
    </rPh>
    <rPh sb="3" eb="4">
      <t>トウ</t>
    </rPh>
    <rPh sb="5" eb="7">
      <t>ウム</t>
    </rPh>
    <phoneticPr fontId="3"/>
  </si>
  <si>
    <t>ますの位置及び種類</t>
    <rPh sb="3" eb="5">
      <t>イチ</t>
    </rPh>
    <rPh sb="5" eb="6">
      <t>オヨ</t>
    </rPh>
    <rPh sb="7" eb="9">
      <t>シュルイ</t>
    </rPh>
    <phoneticPr fontId="3"/>
  </si>
  <si>
    <t>かさ上げの状況</t>
    <rPh sb="2" eb="3">
      <t>ア</t>
    </rPh>
    <rPh sb="5" eb="7">
      <t>ジョウキョウ</t>
    </rPh>
    <phoneticPr fontId="3"/>
  </si>
  <si>
    <t>７</t>
    <phoneticPr fontId="3"/>
  </si>
  <si>
    <t>浄化槽本体の上部及びその周辺状況</t>
    <rPh sb="0" eb="2">
      <t>ジョウカ</t>
    </rPh>
    <rPh sb="2" eb="3">
      <t>ソウ</t>
    </rPh>
    <rPh sb="3" eb="5">
      <t>ホンタイ</t>
    </rPh>
    <rPh sb="6" eb="8">
      <t>ジョウブ</t>
    </rPh>
    <rPh sb="8" eb="9">
      <t>オヨ</t>
    </rPh>
    <rPh sb="12" eb="14">
      <t>シュウヘン</t>
    </rPh>
    <rPh sb="14" eb="16">
      <t>ジョウキョウ</t>
    </rPh>
    <phoneticPr fontId="3"/>
  </si>
  <si>
    <t>漏水の有無</t>
    <rPh sb="0" eb="2">
      <t>ロウスイ</t>
    </rPh>
    <rPh sb="3" eb="5">
      <t>ウム</t>
    </rPh>
    <phoneticPr fontId="3"/>
  </si>
  <si>
    <t>浄化槽本体の水平の状況</t>
    <rPh sb="0" eb="2">
      <t>ジョウカ</t>
    </rPh>
    <rPh sb="2" eb="3">
      <t>ソウ</t>
    </rPh>
    <rPh sb="3" eb="5">
      <t>ホンタイ</t>
    </rPh>
    <rPh sb="6" eb="8">
      <t>スイヘイ</t>
    </rPh>
    <rPh sb="9" eb="11">
      <t>ジョウキョウ</t>
    </rPh>
    <phoneticPr fontId="3"/>
  </si>
  <si>
    <t>接触材等変形及び破損の有無並びに固定の状況</t>
    <rPh sb="0" eb="2">
      <t>セッショク</t>
    </rPh>
    <rPh sb="2" eb="3">
      <t>ザイ</t>
    </rPh>
    <rPh sb="3" eb="4">
      <t>トウ</t>
    </rPh>
    <rPh sb="4" eb="6">
      <t>ヘンケイ</t>
    </rPh>
    <rPh sb="6" eb="7">
      <t>オヨ</t>
    </rPh>
    <rPh sb="8" eb="10">
      <t>ハソン</t>
    </rPh>
    <rPh sb="11" eb="13">
      <t>ウム</t>
    </rPh>
    <rPh sb="13" eb="14">
      <t>ナラ</t>
    </rPh>
    <rPh sb="16" eb="18">
      <t>コテイ</t>
    </rPh>
    <rPh sb="19" eb="21">
      <t>ジョウキョウ</t>
    </rPh>
    <phoneticPr fontId="3"/>
  </si>
  <si>
    <t>生活排水がすべて接続されているか。</t>
    <rPh sb="0" eb="2">
      <t>セイカツ</t>
    </rPh>
    <rPh sb="2" eb="4">
      <t>ハイスイ</t>
    </rPh>
    <rPh sb="8" eb="10">
      <t>セツゾク</t>
    </rPh>
    <phoneticPr fontId="3"/>
  </si>
  <si>
    <t>雨水や工場排水等が流入してこないか。</t>
    <rPh sb="0" eb="2">
      <t>ウスイ</t>
    </rPh>
    <rPh sb="3" eb="5">
      <t>コウジョウ</t>
    </rPh>
    <rPh sb="5" eb="7">
      <t>ハイスイ</t>
    </rPh>
    <rPh sb="7" eb="8">
      <t>トウ</t>
    </rPh>
    <rPh sb="9" eb="11">
      <t>リュウニュウ</t>
    </rPh>
    <phoneticPr fontId="3"/>
  </si>
  <si>
    <t>管の露出等により変形及び破損のおそれはないか。</t>
    <rPh sb="0" eb="1">
      <t>カン</t>
    </rPh>
    <rPh sb="2" eb="5">
      <t>ロシュツトウ</t>
    </rPh>
    <rPh sb="8" eb="10">
      <t>ヘンケイ</t>
    </rPh>
    <rPh sb="10" eb="11">
      <t>オヨ</t>
    </rPh>
    <rPh sb="12" eb="14">
      <t>ハソン</t>
    </rPh>
    <phoneticPr fontId="3"/>
  </si>
  <si>
    <t>バルブの操作などの維持管理を容易に行うことができる。</t>
    <rPh sb="4" eb="6">
      <t>ソウサ</t>
    </rPh>
    <rPh sb="9" eb="11">
      <t>イジ</t>
    </rPh>
    <rPh sb="11" eb="13">
      <t>カンリ</t>
    </rPh>
    <rPh sb="14" eb="16">
      <t>ヨウイ</t>
    </rPh>
    <rPh sb="17" eb="18">
      <t>オコナ</t>
    </rPh>
    <phoneticPr fontId="3"/>
  </si>
  <si>
    <t>保守点検及び清掃を行いにくい場所に設置されていないか。</t>
    <rPh sb="0" eb="2">
      <t>ホシュ</t>
    </rPh>
    <rPh sb="2" eb="4">
      <t>テンケン</t>
    </rPh>
    <rPh sb="4" eb="5">
      <t>オヨ</t>
    </rPh>
    <rPh sb="6" eb="8">
      <t>セイソウ</t>
    </rPh>
    <rPh sb="9" eb="10">
      <t>オコナ</t>
    </rPh>
    <rPh sb="14" eb="16">
      <t>バショ</t>
    </rPh>
    <rPh sb="17" eb="19">
      <t>セッチ</t>
    </rPh>
    <phoneticPr fontId="3"/>
  </si>
  <si>
    <t>保守点検及び清掃の支障となるものが置かれていないか。</t>
    <rPh sb="0" eb="2">
      <t>ホシュ</t>
    </rPh>
    <rPh sb="2" eb="4">
      <t>テンケン</t>
    </rPh>
    <rPh sb="4" eb="5">
      <t>オヨ</t>
    </rPh>
    <rPh sb="6" eb="8">
      <t>セイソウ</t>
    </rPh>
    <rPh sb="9" eb="11">
      <t>シショウ</t>
    </rPh>
    <rPh sb="17" eb="18">
      <t>オ</t>
    </rPh>
    <phoneticPr fontId="3"/>
  </si>
  <si>
    <t>コンクリートスラブが打たれているか。</t>
    <rPh sb="10" eb="11">
      <t>ウ</t>
    </rPh>
    <phoneticPr fontId="3"/>
  </si>
  <si>
    <t>漏水を生じていないか。</t>
    <rPh sb="0" eb="2">
      <t>ロウスイ</t>
    </rPh>
    <rPh sb="3" eb="4">
      <t>ショウ</t>
    </rPh>
    <phoneticPr fontId="3"/>
  </si>
  <si>
    <t>水平が保たれているか。</t>
    <rPh sb="0" eb="2">
      <t>スイヘイ</t>
    </rPh>
    <rPh sb="3" eb="4">
      <t>タモ</t>
    </rPh>
    <phoneticPr fontId="3"/>
  </si>
  <si>
    <t>嫌気ろ床槽のろ材及び接触ばっ気槽の接触材に変形や破損はないか。</t>
    <rPh sb="0" eb="1">
      <t>イヤ</t>
    </rPh>
    <rPh sb="1" eb="2">
      <t>キ</t>
    </rPh>
    <rPh sb="3" eb="4">
      <t>ユカ</t>
    </rPh>
    <rPh sb="4" eb="5">
      <t>ソウ</t>
    </rPh>
    <rPh sb="7" eb="8">
      <t>ザイ</t>
    </rPh>
    <rPh sb="8" eb="9">
      <t>オヨ</t>
    </rPh>
    <rPh sb="10" eb="12">
      <t>セッショク</t>
    </rPh>
    <rPh sb="14" eb="15">
      <t>キ</t>
    </rPh>
    <rPh sb="15" eb="16">
      <t>ソウ</t>
    </rPh>
    <rPh sb="17" eb="19">
      <t>セッショク</t>
    </rPh>
    <rPh sb="19" eb="20">
      <t>ザイ</t>
    </rPh>
    <rPh sb="21" eb="23">
      <t>ヘンケイ</t>
    </rPh>
    <rPh sb="24" eb="26">
      <t>ハソン</t>
    </rPh>
    <phoneticPr fontId="3"/>
  </si>
  <si>
    <t>しっかり固定されているか。</t>
    <rPh sb="4" eb="6">
      <t>コテイ</t>
    </rPh>
    <phoneticPr fontId="3"/>
  </si>
  <si>
    <t>各装置に変形や破損はないか。</t>
    <rPh sb="0" eb="3">
      <t>カクソウチ</t>
    </rPh>
    <rPh sb="4" eb="6">
      <t>ヘンケイ</t>
    </rPh>
    <rPh sb="7" eb="9">
      <t>ハソン</t>
    </rPh>
    <phoneticPr fontId="3"/>
  </si>
  <si>
    <t>空気の出方や水流に片寄りはないか。</t>
    <rPh sb="0" eb="2">
      <t>クウキ</t>
    </rPh>
    <rPh sb="3" eb="5">
      <t>デカタ</t>
    </rPh>
    <rPh sb="6" eb="8">
      <t>スイリュウ</t>
    </rPh>
    <rPh sb="9" eb="11">
      <t>カタヨ</t>
    </rPh>
    <phoneticPr fontId="3"/>
  </si>
  <si>
    <t>12</t>
    <phoneticPr fontId="3"/>
  </si>
  <si>
    <t>13</t>
    <phoneticPr fontId="3"/>
  </si>
  <si>
    <t>14</t>
    <phoneticPr fontId="3"/>
  </si>
  <si>
    <t>：</t>
    <phoneticPr fontId="3"/>
  </si>
  <si>
    <t>設置者</t>
    <rPh sb="0" eb="2">
      <t>セッチ</t>
    </rPh>
    <rPh sb="2" eb="3">
      <t>シャ</t>
    </rPh>
    <phoneticPr fontId="3"/>
  </si>
  <si>
    <t>上記のとおり確認したことを証します。</t>
    <rPh sb="0" eb="2">
      <t>ジョウキ</t>
    </rPh>
    <rPh sb="6" eb="8">
      <t>カクニン</t>
    </rPh>
    <rPh sb="13" eb="14">
      <t>ショウ</t>
    </rPh>
    <phoneticPr fontId="3"/>
  </si>
  <si>
    <t>㊞</t>
    <phoneticPr fontId="3"/>
  </si>
  <si>
    <t>第</t>
    <rPh sb="0" eb="1">
      <t>ダイ</t>
    </rPh>
    <phoneticPr fontId="3"/>
  </si>
  <si>
    <t>号）</t>
    <rPh sb="0" eb="1">
      <t>ゴウ</t>
    </rPh>
    <phoneticPr fontId="3"/>
  </si>
  <si>
    <t>消毒設備の変形及び破損の有無並びに固定の状況</t>
    <rPh sb="0" eb="2">
      <t>ショウドク</t>
    </rPh>
    <rPh sb="2" eb="4">
      <t>セツビ</t>
    </rPh>
    <rPh sb="5" eb="7">
      <t>ヘンケイ</t>
    </rPh>
    <rPh sb="7" eb="8">
      <t>オヨ</t>
    </rPh>
    <rPh sb="9" eb="11">
      <t>ハソン</t>
    </rPh>
    <rPh sb="12" eb="14">
      <t>ウム</t>
    </rPh>
    <rPh sb="14" eb="15">
      <t>ナラ</t>
    </rPh>
    <rPh sb="17" eb="19">
      <t>コテイ</t>
    </rPh>
    <rPh sb="20" eb="22">
      <t>ジョウキョウ</t>
    </rPh>
    <phoneticPr fontId="3"/>
  </si>
  <si>
    <t>消毒設備に変形や破損はないか。</t>
    <rPh sb="0" eb="2">
      <t>ショウドク</t>
    </rPh>
    <rPh sb="2" eb="4">
      <t>セツビ</t>
    </rPh>
    <rPh sb="5" eb="7">
      <t>ヘンケイ</t>
    </rPh>
    <rPh sb="8" eb="10">
      <t>ハソン</t>
    </rPh>
    <phoneticPr fontId="3"/>
  </si>
  <si>
    <t>薬剤筒は傾いていないか。</t>
    <rPh sb="0" eb="2">
      <t>ヤクザイ</t>
    </rPh>
    <rPh sb="2" eb="3">
      <t>ツツ</t>
    </rPh>
    <rPh sb="4" eb="5">
      <t>カタム</t>
    </rPh>
    <phoneticPr fontId="3"/>
  </si>
  <si>
    <t>ポンプますに変形や破損はないか。</t>
    <rPh sb="6" eb="8">
      <t>ヘンケイ</t>
    </rPh>
    <rPh sb="9" eb="11">
      <t>ハソン</t>
    </rPh>
    <phoneticPr fontId="3"/>
  </si>
  <si>
    <t>ポンプますに漏水のおそれはないか。</t>
    <rPh sb="6" eb="8">
      <t>ロウスイ</t>
    </rPh>
    <phoneticPr fontId="3"/>
  </si>
  <si>
    <t>ポンプが２台以上設置されているか。</t>
    <rPh sb="5" eb="6">
      <t>ダイ</t>
    </rPh>
    <rPh sb="6" eb="8">
      <t>イジョウ</t>
    </rPh>
    <rPh sb="8" eb="10">
      <t>セッチ</t>
    </rPh>
    <phoneticPr fontId="3"/>
  </si>
  <si>
    <t>設計どおりの能力のポンプが設置されているか。</t>
    <rPh sb="0" eb="2">
      <t>セッケイ</t>
    </rPh>
    <rPh sb="6" eb="8">
      <t>ノウリョク</t>
    </rPh>
    <rPh sb="13" eb="15">
      <t>セッチ</t>
    </rPh>
    <phoneticPr fontId="3"/>
  </si>
  <si>
    <t>ポンプの固定が十分行われているか。</t>
    <rPh sb="4" eb="6">
      <t>コテイ</t>
    </rPh>
    <rPh sb="7" eb="9">
      <t>ジュウブン</t>
    </rPh>
    <rPh sb="9" eb="10">
      <t>オコナ</t>
    </rPh>
    <phoneticPr fontId="3"/>
  </si>
  <si>
    <t>ポンプの位置や配管がレベルスイッチの稼動を妨げるおそれはないか。</t>
    <rPh sb="4" eb="6">
      <t>イチ</t>
    </rPh>
    <rPh sb="7" eb="9">
      <t>ハイカン</t>
    </rPh>
    <rPh sb="18" eb="20">
      <t>カドウ</t>
    </rPh>
    <rPh sb="21" eb="22">
      <t>サマタ</t>
    </rPh>
    <phoneticPr fontId="3"/>
  </si>
  <si>
    <t>防振対策がなされているか。</t>
    <rPh sb="0" eb="2">
      <t>ボウシン</t>
    </rPh>
    <rPh sb="2" eb="4">
      <t>タイサク</t>
    </rPh>
    <phoneticPr fontId="3"/>
  </si>
  <si>
    <t>固定が十分行われているか。</t>
    <rPh sb="0" eb="2">
      <t>コテイ</t>
    </rPh>
    <rPh sb="3" eb="5">
      <t>ジュウブン</t>
    </rPh>
    <rPh sb="5" eb="6">
      <t>オコナ</t>
    </rPh>
    <phoneticPr fontId="3"/>
  </si>
  <si>
    <t>アースはなされているか。</t>
    <phoneticPr fontId="3"/>
  </si>
  <si>
    <t>漏電のおそれはないか。</t>
    <rPh sb="0" eb="2">
      <t>ロウデン</t>
    </rPh>
    <phoneticPr fontId="3"/>
  </si>
  <si>
    <t>ポンプ設備（流入ポンプ及び放流ポンプをいう。）の設置及び稼動の状況</t>
    <rPh sb="3" eb="5">
      <t>セツビ</t>
    </rPh>
    <rPh sb="6" eb="8">
      <t>リュウニュウ</t>
    </rPh>
    <rPh sb="11" eb="12">
      <t>オヨ</t>
    </rPh>
    <rPh sb="13" eb="15">
      <t>ホウリュウ</t>
    </rPh>
    <rPh sb="24" eb="26">
      <t>セッチ</t>
    </rPh>
    <rPh sb="26" eb="27">
      <t>オヨ</t>
    </rPh>
    <rPh sb="28" eb="30">
      <t>カドウ</t>
    </rPh>
    <rPh sb="31" eb="33">
      <t>ジョウキョウ</t>
    </rPh>
    <phoneticPr fontId="3"/>
  </si>
  <si>
    <t>ブロワーの設置及び稼動の状況</t>
    <rPh sb="5" eb="7">
      <t>セッチ</t>
    </rPh>
    <rPh sb="7" eb="8">
      <t>オヨ</t>
    </rPh>
    <rPh sb="9" eb="11">
      <t>カドウ</t>
    </rPh>
    <rPh sb="12" eb="14">
      <t>ジョウキョウ</t>
    </rPh>
    <phoneticPr fontId="3"/>
  </si>
  <si>
    <t>所有
区分</t>
    <rPh sb="0" eb="1">
      <t>トコロ</t>
    </rPh>
    <rPh sb="1" eb="2">
      <t>ユウ</t>
    </rPh>
    <rPh sb="3" eb="5">
      <t>クブン</t>
    </rPh>
    <phoneticPr fontId="3"/>
  </si>
  <si>
    <t>補助
金額</t>
    <rPh sb="3" eb="5">
      <t>キンガク</t>
    </rPh>
    <phoneticPr fontId="3"/>
  </si>
  <si>
    <t>電話番号</t>
    <rPh sb="0" eb="2">
      <t>デンワ</t>
    </rPh>
    <rPh sb="2" eb="4">
      <t>バンゴウ</t>
    </rPh>
    <phoneticPr fontId="3"/>
  </si>
  <si>
    <t>届出者</t>
    <rPh sb="0" eb="2">
      <t>トドケデ</t>
    </rPh>
    <rPh sb="2" eb="3">
      <t>シャ</t>
    </rPh>
    <phoneticPr fontId="3"/>
  </si>
  <si>
    <t>対象外</t>
    <rPh sb="0" eb="3">
      <t>タイショウガイ</t>
    </rPh>
    <phoneticPr fontId="3"/>
  </si>
  <si>
    <t>浄化槽の型式</t>
    <rPh sb="0" eb="3">
      <t>ジョウカソウ</t>
    </rPh>
    <rPh sb="4" eb="6">
      <t>カタシキ</t>
    </rPh>
    <phoneticPr fontId="8"/>
  </si>
  <si>
    <t>浄化槽の型式</t>
    <rPh sb="0" eb="2">
      <t>ジョウカ</t>
    </rPh>
    <rPh sb="2" eb="3">
      <t>ソウ</t>
    </rPh>
    <rPh sb="4" eb="6">
      <t>カタシキ</t>
    </rPh>
    <phoneticPr fontId="3"/>
  </si>
  <si>
    <t>名称</t>
    <rPh sb="0" eb="2">
      <t>メイショウ</t>
    </rPh>
    <phoneticPr fontId="3"/>
  </si>
  <si>
    <t>認定番号</t>
    <rPh sb="0" eb="2">
      <t>ニンテイ</t>
    </rPh>
    <rPh sb="2" eb="4">
      <t>バンゴウ</t>
    </rPh>
    <phoneticPr fontId="3"/>
  </si>
  <si>
    <t>事業着工完了予定年月日</t>
    <phoneticPr fontId="3"/>
  </si>
  <si>
    <t>着手</t>
    <rPh sb="0" eb="2">
      <t>チャクシュ</t>
    </rPh>
    <phoneticPr fontId="3"/>
  </si>
  <si>
    <t>完了</t>
    <rPh sb="0" eb="2">
      <t>カンリョウ</t>
    </rPh>
    <phoneticPr fontId="3"/>
  </si>
  <si>
    <t>フリガナ</t>
    <phoneticPr fontId="3"/>
  </si>
  <si>
    <t>対象届出
者区分</t>
    <rPh sb="0" eb="2">
      <t>タイショウ</t>
    </rPh>
    <rPh sb="2" eb="4">
      <t>トドケデ</t>
    </rPh>
    <rPh sb="5" eb="6">
      <t>シャ</t>
    </rPh>
    <rPh sb="6" eb="8">
      <t>クブン</t>
    </rPh>
    <phoneticPr fontId="3"/>
  </si>
  <si>
    <t>交付希望届</t>
    <rPh sb="0" eb="2">
      <t>コウフ</t>
    </rPh>
    <rPh sb="2" eb="4">
      <t>キボウ</t>
    </rPh>
    <rPh sb="4" eb="5">
      <t>トドケ</t>
    </rPh>
    <phoneticPr fontId="3"/>
  </si>
  <si>
    <t>交付申請関係</t>
    <rPh sb="0" eb="2">
      <t>コウフ</t>
    </rPh>
    <rPh sb="2" eb="4">
      <t>シンセイ</t>
    </rPh>
    <rPh sb="4" eb="6">
      <t>カンケイ</t>
    </rPh>
    <phoneticPr fontId="3"/>
  </si>
  <si>
    <t>請求関係</t>
    <rPh sb="0" eb="2">
      <t>セイキュウ</t>
    </rPh>
    <rPh sb="2" eb="4">
      <t>カンケイ</t>
    </rPh>
    <phoneticPr fontId="3"/>
  </si>
  <si>
    <t>施工状況確認表</t>
    <rPh sb="0" eb="2">
      <t>セコウ</t>
    </rPh>
    <rPh sb="2" eb="4">
      <t>ジョウキョウ</t>
    </rPh>
    <rPh sb="4" eb="6">
      <t>カクニン</t>
    </rPh>
    <rPh sb="6" eb="7">
      <t>ヒョウ</t>
    </rPh>
    <phoneticPr fontId="3"/>
  </si>
  <si>
    <t>番号</t>
    <rPh sb="0" eb="2">
      <t>バンゴウ</t>
    </rPh>
    <phoneticPr fontId="3"/>
  </si>
  <si>
    <t>印刷番号</t>
    <rPh sb="0" eb="2">
      <t>インサツ</t>
    </rPh>
    <rPh sb="2" eb="4">
      <t>バンゴウ</t>
    </rPh>
    <phoneticPr fontId="3"/>
  </si>
  <si>
    <t>補助金申請時</t>
    <rPh sb="0" eb="2">
      <t>ホジョ</t>
    </rPh>
    <rPh sb="2" eb="3">
      <t>キン</t>
    </rPh>
    <rPh sb="3" eb="5">
      <t>シンセイ</t>
    </rPh>
    <rPh sb="5" eb="6">
      <t>トキ</t>
    </rPh>
    <phoneticPr fontId="3"/>
  </si>
  <si>
    <t>住所</t>
    <rPh sb="0" eb="2">
      <t>ジュウショ</t>
    </rPh>
    <phoneticPr fontId="3"/>
  </si>
  <si>
    <t>アパート・部屋番号</t>
    <rPh sb="5" eb="7">
      <t>ヘヤ</t>
    </rPh>
    <rPh sb="7" eb="9">
      <t>バンゴウ</t>
    </rPh>
    <phoneticPr fontId="3"/>
  </si>
  <si>
    <t>ポンプ
の有無</t>
    <rPh sb="5" eb="7">
      <t>ウム</t>
    </rPh>
    <phoneticPr fontId="3"/>
  </si>
  <si>
    <t>○</t>
    <phoneticPr fontId="3"/>
  </si>
  <si>
    <t>-</t>
    <phoneticPr fontId="3"/>
  </si>
  <si>
    <t>コード</t>
    <phoneticPr fontId="3"/>
  </si>
  <si>
    <t>浄化槽設置業者名</t>
    <rPh sb="0" eb="2">
      <t>ジョウカ</t>
    </rPh>
    <rPh sb="2" eb="3">
      <t>ソウ</t>
    </rPh>
    <rPh sb="3" eb="5">
      <t>セッチ</t>
    </rPh>
    <rPh sb="5" eb="7">
      <t>ギョウシャ</t>
    </rPh>
    <rPh sb="7" eb="8">
      <t>メイ</t>
    </rPh>
    <phoneticPr fontId="3"/>
  </si>
  <si>
    <t>工事担当者情報</t>
    <rPh sb="0" eb="2">
      <t>コウジ</t>
    </rPh>
    <rPh sb="2" eb="5">
      <t>タントウシャ</t>
    </rPh>
    <rPh sb="5" eb="7">
      <t>ジョウホウ</t>
    </rPh>
    <phoneticPr fontId="3"/>
  </si>
  <si>
    <t>コード</t>
    <phoneticPr fontId="3"/>
  </si>
  <si>
    <t>交付番号</t>
    <rPh sb="0" eb="2">
      <t>コウフ</t>
    </rPh>
    <rPh sb="2" eb="4">
      <t>バンゴウ</t>
    </rPh>
    <phoneticPr fontId="3"/>
  </si>
  <si>
    <t>担当者名</t>
    <rPh sb="0" eb="3">
      <t>タントウシャ</t>
    </rPh>
    <rPh sb="3" eb="4">
      <t>メイ</t>
    </rPh>
    <phoneticPr fontId="3"/>
  </si>
  <si>
    <t>号で補助金の交付</t>
    <rPh sb="0" eb="1">
      <t>ゴウ</t>
    </rPh>
    <rPh sb="2" eb="4">
      <t>ホジョ</t>
    </rPh>
    <rPh sb="4" eb="5">
      <t>キン</t>
    </rPh>
    <rPh sb="6" eb="8">
      <t>コウフ</t>
    </rPh>
    <phoneticPr fontId="3"/>
  </si>
  <si>
    <t>１ページ</t>
    <phoneticPr fontId="3"/>
  </si>
  <si>
    <t>２ページ</t>
  </si>
  <si>
    <t>３ページ</t>
  </si>
  <si>
    <t>４ページ</t>
  </si>
  <si>
    <t>事業計画書</t>
    <rPh sb="0" eb="2">
      <t>ジギョウ</t>
    </rPh>
    <rPh sb="2" eb="5">
      <t>ケイカクショ</t>
    </rPh>
    <phoneticPr fontId="3"/>
  </si>
  <si>
    <t>収支予算書</t>
    <rPh sb="0" eb="2">
      <t>シュウシ</t>
    </rPh>
    <rPh sb="2" eb="5">
      <t>ヨサンショ</t>
    </rPh>
    <phoneticPr fontId="3"/>
  </si>
  <si>
    <t>住所変更届</t>
    <rPh sb="0" eb="2">
      <t>ジュウショ</t>
    </rPh>
    <rPh sb="2" eb="4">
      <t>ヘンコウ</t>
    </rPh>
    <rPh sb="4" eb="5">
      <t>トドケ</t>
    </rPh>
    <phoneticPr fontId="3"/>
  </si>
  <si>
    <t>収支精算書</t>
    <rPh sb="0" eb="2">
      <t>シュウシ</t>
    </rPh>
    <rPh sb="2" eb="5">
      <t>セイサンショ</t>
    </rPh>
    <phoneticPr fontId="3"/>
  </si>
  <si>
    <t>補助金交付申請書</t>
    <rPh sb="0" eb="2">
      <t>ホジョ</t>
    </rPh>
    <rPh sb="2" eb="3">
      <t>キン</t>
    </rPh>
    <rPh sb="3" eb="5">
      <t>コウフ</t>
    </rPh>
    <rPh sb="5" eb="7">
      <t>シンセイ</t>
    </rPh>
    <rPh sb="7" eb="8">
      <t>ショ</t>
    </rPh>
    <phoneticPr fontId="3"/>
  </si>
  <si>
    <t>所得証明書（写し）（林業所得又は漁業所得が
15万円以上）</t>
    <rPh sb="0" eb="2">
      <t>ショトク</t>
    </rPh>
    <rPh sb="2" eb="4">
      <t>ショウメイ</t>
    </rPh>
    <rPh sb="4" eb="5">
      <t>ショ</t>
    </rPh>
    <rPh sb="6" eb="7">
      <t>ウツ</t>
    </rPh>
    <rPh sb="10" eb="12">
      <t>リンギョウ</t>
    </rPh>
    <rPh sb="12" eb="14">
      <t>ショトク</t>
    </rPh>
    <rPh sb="14" eb="15">
      <t>マタ</t>
    </rPh>
    <rPh sb="16" eb="18">
      <t>ギョギョウ</t>
    </rPh>
    <rPh sb="18" eb="20">
      <t>ショトク</t>
    </rPh>
    <rPh sb="24" eb="25">
      <t>マン</t>
    </rPh>
    <rPh sb="25" eb="26">
      <t>エン</t>
    </rPh>
    <rPh sb="26" eb="28">
      <t>イジョウ</t>
    </rPh>
    <phoneticPr fontId="3"/>
  </si>
  <si>
    <t>浄化槽区域
内外</t>
    <rPh sb="0" eb="2">
      <t>ジョウカ</t>
    </rPh>
    <rPh sb="2" eb="3">
      <t>ソウ</t>
    </rPh>
    <rPh sb="3" eb="5">
      <t>クイキ</t>
    </rPh>
    <rPh sb="6" eb="8">
      <t>ナイガイ</t>
    </rPh>
    <phoneticPr fontId="3"/>
  </si>
  <si>
    <t>補助金
基本額</t>
    <rPh sb="2" eb="3">
      <t>キン</t>
    </rPh>
    <rPh sb="4" eb="6">
      <t>キホン</t>
    </rPh>
    <rPh sb="6" eb="7">
      <t>ガク</t>
    </rPh>
    <phoneticPr fontId="3"/>
  </si>
  <si>
    <t>補助金
上乗せ額</t>
    <rPh sb="0" eb="2">
      <t>ホジョ</t>
    </rPh>
    <rPh sb="2" eb="3">
      <t>キン</t>
    </rPh>
    <rPh sb="4" eb="6">
      <t>ウワノ</t>
    </rPh>
    <rPh sb="7" eb="8">
      <t>ガク</t>
    </rPh>
    <phoneticPr fontId="3"/>
  </si>
  <si>
    <t>工事種別</t>
    <rPh sb="0" eb="2">
      <t>コウジ</t>
    </rPh>
    <rPh sb="2" eb="4">
      <t>シュベツ</t>
    </rPh>
    <phoneticPr fontId="8"/>
  </si>
  <si>
    <t>転換工事</t>
    <rPh sb="0" eb="2">
      <t>テンカン</t>
    </rPh>
    <rPh sb="2" eb="4">
      <t>コウジ</t>
    </rPh>
    <phoneticPr fontId="8"/>
  </si>
  <si>
    <t>一般工事</t>
    <rPh sb="0" eb="2">
      <t>イッパン</t>
    </rPh>
    <rPh sb="2" eb="4">
      <t>コウジ</t>
    </rPh>
    <phoneticPr fontId="8"/>
  </si>
  <si>
    <t>市単独
補助金</t>
    <rPh sb="0" eb="1">
      <t>シ</t>
    </rPh>
    <rPh sb="1" eb="3">
      <t>タンドク</t>
    </rPh>
    <rPh sb="4" eb="6">
      <t>ホジョ</t>
    </rPh>
    <rPh sb="6" eb="7">
      <t>キン</t>
    </rPh>
    <phoneticPr fontId="3"/>
  </si>
  <si>
    <t>工事種別</t>
    <rPh sb="0" eb="2">
      <t>コウジ</t>
    </rPh>
    <rPh sb="2" eb="4">
      <t>シュベツ</t>
    </rPh>
    <phoneticPr fontId="3"/>
  </si>
  <si>
    <t>工事総額</t>
    <rPh sb="0" eb="2">
      <t>コウジ</t>
    </rPh>
    <rPh sb="2" eb="4">
      <t>ソウガク</t>
    </rPh>
    <phoneticPr fontId="3"/>
  </si>
  <si>
    <t>中間
検査</t>
    <phoneticPr fontId="3"/>
  </si>
  <si>
    <t>事業
完了日</t>
    <rPh sb="0" eb="2">
      <t>ジギョウ</t>
    </rPh>
    <rPh sb="3" eb="5">
      <t>カンリョウ</t>
    </rPh>
    <rPh sb="5" eb="6">
      <t>ヒ</t>
    </rPh>
    <phoneticPr fontId="3"/>
  </si>
  <si>
    <t>全体計画区域，
浄化槽区域</t>
    <rPh sb="0" eb="2">
      <t>ゼンタイ</t>
    </rPh>
    <rPh sb="2" eb="4">
      <t>ケイカク</t>
    </rPh>
    <rPh sb="4" eb="6">
      <t>クイキ</t>
    </rPh>
    <rPh sb="8" eb="10">
      <t>ジョウカ</t>
    </rPh>
    <rPh sb="10" eb="11">
      <t>ソウ</t>
    </rPh>
    <rPh sb="11" eb="13">
      <t>クイキ</t>
    </rPh>
    <phoneticPr fontId="3"/>
  </si>
  <si>
    <t>工事費総額
（税込額）</t>
    <rPh sb="0" eb="2">
      <t>コウジ</t>
    </rPh>
    <rPh sb="2" eb="3">
      <t>ヒ</t>
    </rPh>
    <rPh sb="3" eb="5">
      <t>ソウガク</t>
    </rPh>
    <rPh sb="7" eb="8">
      <t>ゼイ</t>
    </rPh>
    <rPh sb="8" eb="9">
      <t>コ</t>
    </rPh>
    <rPh sb="9" eb="10">
      <t>ガク</t>
    </rPh>
    <phoneticPr fontId="3"/>
  </si>
  <si>
    <t>申請者名前</t>
    <rPh sb="3" eb="5">
      <t>ナマエ</t>
    </rPh>
    <phoneticPr fontId="3"/>
  </si>
  <si>
    <t>公共下水道全体計画区域内外</t>
    <rPh sb="0" eb="2">
      <t>コウキョウ</t>
    </rPh>
    <rPh sb="2" eb="5">
      <t>ゲスイドウ</t>
    </rPh>
    <rPh sb="5" eb="7">
      <t>ゼンタイ</t>
    </rPh>
    <rPh sb="7" eb="9">
      <t>ケイカク</t>
    </rPh>
    <rPh sb="9" eb="11">
      <t>クイキ</t>
    </rPh>
    <rPh sb="11" eb="12">
      <t>ナイ</t>
    </rPh>
    <rPh sb="12" eb="13">
      <t>ガイ</t>
    </rPh>
    <phoneticPr fontId="3"/>
  </si>
  <si>
    <t>内</t>
    <rPh sb="0" eb="1">
      <t>ナイ</t>
    </rPh>
    <phoneticPr fontId="8"/>
  </si>
  <si>
    <t>外</t>
    <rPh sb="0" eb="1">
      <t>ガイ</t>
    </rPh>
    <phoneticPr fontId="8"/>
  </si>
  <si>
    <t>農家等工事</t>
    <rPh sb="0" eb="2">
      <t>ノウカ</t>
    </rPh>
    <rPh sb="2" eb="3">
      <t>トウ</t>
    </rPh>
    <rPh sb="3" eb="5">
      <t>コウジ</t>
    </rPh>
    <phoneticPr fontId="8"/>
  </si>
  <si>
    <t>枝番号</t>
    <rPh sb="0" eb="1">
      <t>エダ</t>
    </rPh>
    <rPh sb="1" eb="3">
      <t>バンゴウ</t>
    </rPh>
    <phoneticPr fontId="3"/>
  </si>
  <si>
    <t>令和　　年　　月　　日</t>
    <rPh sb="0" eb="2">
      <t>レイワ</t>
    </rPh>
    <rPh sb="4" eb="5">
      <t>ネン</t>
    </rPh>
    <rPh sb="7" eb="8">
      <t>ツキ</t>
    </rPh>
    <rPh sb="10" eb="11">
      <t>ヒ</t>
    </rPh>
    <phoneticPr fontId="3"/>
  </si>
  <si>
    <t>令和　　年　　月　　日</t>
    <rPh sb="0" eb="1">
      <t>レイ</t>
    </rPh>
    <rPh sb="1" eb="2">
      <t>ワ</t>
    </rPh>
    <rPh sb="4" eb="5">
      <t>ネン</t>
    </rPh>
    <rPh sb="7" eb="8">
      <t>ツキ</t>
    </rPh>
    <rPh sb="10" eb="11">
      <t>ヒ</t>
    </rPh>
    <phoneticPr fontId="3"/>
  </si>
  <si>
    <t>担当浄化槽設備士</t>
    <rPh sb="0" eb="2">
      <t>タントウ</t>
    </rPh>
    <rPh sb="2" eb="4">
      <t>ジョウカ</t>
    </rPh>
    <rPh sb="4" eb="5">
      <t>ソウ</t>
    </rPh>
    <rPh sb="5" eb="7">
      <t>セツビ</t>
    </rPh>
    <rPh sb="7" eb="8">
      <t>シ</t>
    </rPh>
    <phoneticPr fontId="3"/>
  </si>
  <si>
    <t>浄化槽設備士名簿</t>
    <rPh sb="0" eb="2">
      <t>ジョウカ</t>
    </rPh>
    <rPh sb="2" eb="3">
      <t>ソウ</t>
    </rPh>
    <rPh sb="3" eb="5">
      <t>セツビ</t>
    </rPh>
    <rPh sb="5" eb="6">
      <t>シ</t>
    </rPh>
    <rPh sb="6" eb="8">
      <t>メイボ</t>
    </rPh>
    <phoneticPr fontId="3"/>
  </si>
  <si>
    <t>（浄化槽設備士免状の交付番号</t>
    <rPh sb="1" eb="3">
      <t>ジョウカ</t>
    </rPh>
    <rPh sb="3" eb="4">
      <t>ソウ</t>
    </rPh>
    <rPh sb="4" eb="6">
      <t>セツビ</t>
    </rPh>
    <rPh sb="6" eb="7">
      <t>シ</t>
    </rPh>
    <rPh sb="7" eb="9">
      <t>メンジョウ</t>
    </rPh>
    <rPh sb="10" eb="12">
      <t>コウフ</t>
    </rPh>
    <rPh sb="12" eb="14">
      <t>バンゴウ</t>
    </rPh>
    <phoneticPr fontId="3"/>
  </si>
  <si>
    <t>様式第１号　補助金交付申請書（第４条関係）</t>
    <rPh sb="0" eb="2">
      <t>ヨウシキ</t>
    </rPh>
    <rPh sb="2" eb="3">
      <t>ダイ</t>
    </rPh>
    <rPh sb="4" eb="5">
      <t>ゴウ</t>
    </rPh>
    <rPh sb="6" eb="9">
      <t>ホジョキン</t>
    </rPh>
    <rPh sb="9" eb="11">
      <t>コウフ</t>
    </rPh>
    <rPh sb="11" eb="14">
      <t>シンセイショ</t>
    </rPh>
    <rPh sb="15" eb="16">
      <t>ダイ</t>
    </rPh>
    <rPh sb="17" eb="18">
      <t>ジョウ</t>
    </rPh>
    <rPh sb="18" eb="20">
      <t>カンケイ</t>
    </rPh>
    <phoneticPr fontId="3"/>
  </si>
  <si>
    <t>補助金交付申請書</t>
    <rPh sb="0" eb="3">
      <t>ホジョキン</t>
    </rPh>
    <rPh sb="3" eb="5">
      <t>コウフ</t>
    </rPh>
    <rPh sb="5" eb="8">
      <t>シンセイショ</t>
    </rPh>
    <phoneticPr fontId="3"/>
  </si>
  <si>
    <t>事業実施年度</t>
    <rPh sb="0" eb="2">
      <t>ジギョウ</t>
    </rPh>
    <rPh sb="2" eb="4">
      <t>ジッシ</t>
    </rPh>
    <rPh sb="4" eb="6">
      <t>ネンド</t>
    </rPh>
    <phoneticPr fontId="3"/>
  </si>
  <si>
    <t>補助金の名称</t>
    <rPh sb="0" eb="3">
      <t>ホジョキン</t>
    </rPh>
    <rPh sb="4" eb="6">
      <t>メイショウ</t>
    </rPh>
    <phoneticPr fontId="3"/>
  </si>
  <si>
    <t>交付を受けようとする
補助金の金額</t>
    <rPh sb="0" eb="2">
      <t>コウフ</t>
    </rPh>
    <rPh sb="3" eb="4">
      <t>ウ</t>
    </rPh>
    <rPh sb="11" eb="14">
      <t>ホジョキン</t>
    </rPh>
    <rPh sb="15" eb="17">
      <t>キンガク</t>
    </rPh>
    <phoneticPr fontId="3"/>
  </si>
  <si>
    <t>様式第２号　事業計画書</t>
    <phoneticPr fontId="3"/>
  </si>
  <si>
    <t>事業着手予定年月日</t>
    <rPh sb="0" eb="2">
      <t>ジギョウ</t>
    </rPh>
    <rPh sb="2" eb="4">
      <t>チャクシュ</t>
    </rPh>
    <rPh sb="4" eb="6">
      <t>ヨテイ</t>
    </rPh>
    <rPh sb="6" eb="9">
      <t>ネンガッピ</t>
    </rPh>
    <phoneticPr fontId="8"/>
  </si>
  <si>
    <t>事業完了予定年月日</t>
    <rPh sb="0" eb="2">
      <t>ジギョウ</t>
    </rPh>
    <rPh sb="2" eb="4">
      <t>カンリョウ</t>
    </rPh>
    <rPh sb="4" eb="6">
      <t>ヨテイ</t>
    </rPh>
    <rPh sb="6" eb="9">
      <t>ネンガッピ</t>
    </rPh>
    <phoneticPr fontId="8"/>
  </si>
  <si>
    <t>関係書類</t>
    <rPh sb="0" eb="4">
      <t>カンケイショルイ</t>
    </rPh>
    <phoneticPr fontId="3"/>
  </si>
  <si>
    <t>設置場所の見取図及び配置図　（放流先までの排水経路を明示してください。）</t>
    <rPh sb="0" eb="2">
      <t>セッチ</t>
    </rPh>
    <rPh sb="2" eb="4">
      <t>バショ</t>
    </rPh>
    <rPh sb="5" eb="8">
      <t>ミトリズ</t>
    </rPh>
    <rPh sb="8" eb="9">
      <t>オヨ</t>
    </rPh>
    <rPh sb="10" eb="13">
      <t>ハイチズ</t>
    </rPh>
    <rPh sb="15" eb="17">
      <t>ホウリュウ</t>
    </rPh>
    <rPh sb="17" eb="18">
      <t>サキ</t>
    </rPh>
    <rPh sb="21" eb="23">
      <t>ハイスイ</t>
    </rPh>
    <rPh sb="23" eb="25">
      <t>ケイロ</t>
    </rPh>
    <rPh sb="26" eb="28">
      <t>メイジ</t>
    </rPh>
    <phoneticPr fontId="8"/>
  </si>
  <si>
    <t>(1) 本人</t>
    <rPh sb="4" eb="6">
      <t>ホンニン</t>
    </rPh>
    <phoneticPr fontId="8"/>
  </si>
  <si>
    <t>(2) 共有　</t>
    <rPh sb="4" eb="6">
      <t>キョウユウ</t>
    </rPh>
    <phoneticPr fontId="8"/>
  </si>
  <si>
    <t>(1) 専用住宅</t>
    <rPh sb="4" eb="6">
      <t>センヨウ</t>
    </rPh>
    <rPh sb="6" eb="8">
      <t>ジュウタク</t>
    </rPh>
    <phoneticPr fontId="3"/>
  </si>
  <si>
    <t>(2) 併用住宅</t>
    <rPh sb="4" eb="6">
      <t>ヘイヨウ</t>
    </rPh>
    <rPh sb="6" eb="8">
      <t>ジュウタク</t>
    </rPh>
    <phoneticPr fontId="3"/>
  </si>
  <si>
    <t>(3) 共同住宅</t>
    <rPh sb="4" eb="6">
      <t>キョウドウ</t>
    </rPh>
    <rPh sb="6" eb="8">
      <t>ジュウタク</t>
    </rPh>
    <phoneticPr fontId="3"/>
  </si>
  <si>
    <t>(1) 河川</t>
    <rPh sb="4" eb="6">
      <t>カセン</t>
    </rPh>
    <phoneticPr fontId="8"/>
  </si>
  <si>
    <t>(2) 道路側溝</t>
    <rPh sb="4" eb="6">
      <t>ドウロ</t>
    </rPh>
    <rPh sb="6" eb="8">
      <t>ソッコウ</t>
    </rPh>
    <phoneticPr fontId="8"/>
  </si>
  <si>
    <t>(3) 農業用排水路</t>
    <rPh sb="4" eb="7">
      <t>ノウギョウヨウ</t>
    </rPh>
    <rPh sb="7" eb="10">
      <t>ハイスイロ</t>
    </rPh>
    <phoneticPr fontId="8"/>
  </si>
  <si>
    <t>(4) その他（</t>
    <rPh sb="6" eb="7">
      <t>タ</t>
    </rPh>
    <phoneticPr fontId="8"/>
  </si>
  <si>
    <t>様式第３号　収支予算書</t>
    <phoneticPr fontId="3"/>
  </si>
  <si>
    <t>収入の部</t>
    <rPh sb="0" eb="2">
      <t>シュウニュウ</t>
    </rPh>
    <rPh sb="3" eb="4">
      <t>ブ</t>
    </rPh>
    <phoneticPr fontId="8"/>
  </si>
  <si>
    <t>支出の部</t>
    <rPh sb="0" eb="2">
      <t>シシュツ</t>
    </rPh>
    <rPh sb="3" eb="4">
      <t>ブ</t>
    </rPh>
    <phoneticPr fontId="8"/>
  </si>
  <si>
    <t>収入の種類</t>
    <rPh sb="0" eb="2">
      <t>シュウニュウ</t>
    </rPh>
    <rPh sb="3" eb="5">
      <t>シュルイ</t>
    </rPh>
    <phoneticPr fontId="8"/>
  </si>
  <si>
    <t>自 己 負 担 金</t>
    <rPh sb="0" eb="1">
      <t>ジ</t>
    </rPh>
    <rPh sb="2" eb="3">
      <t>オノレ</t>
    </rPh>
    <rPh sb="4" eb="5">
      <t>フ</t>
    </rPh>
    <rPh sb="6" eb="7">
      <t>タン</t>
    </rPh>
    <rPh sb="8" eb="9">
      <t>キン</t>
    </rPh>
    <phoneticPr fontId="8"/>
  </si>
  <si>
    <t>収入合計</t>
    <rPh sb="0" eb="2">
      <t>シュウニュウ</t>
    </rPh>
    <rPh sb="2" eb="4">
      <t>ゴウケイ</t>
    </rPh>
    <phoneticPr fontId="8"/>
  </si>
  <si>
    <t>浄化槽設置工事費</t>
    <rPh sb="0" eb="3">
      <t>ジョウカソウ</t>
    </rPh>
    <rPh sb="3" eb="5">
      <t>セッチ</t>
    </rPh>
    <rPh sb="5" eb="7">
      <t>コウジ</t>
    </rPh>
    <rPh sb="7" eb="8">
      <t>ヒ</t>
    </rPh>
    <phoneticPr fontId="8"/>
  </si>
  <si>
    <t>※２　その他補助金</t>
    <rPh sb="6" eb="9">
      <t>ホジョキン</t>
    </rPh>
    <phoneticPr fontId="3"/>
  </si>
  <si>
    <t>（※２　上記のうちその他補助金充当額）</t>
    <rPh sb="11" eb="12">
      <t>タ</t>
    </rPh>
    <phoneticPr fontId="3"/>
  </si>
  <si>
    <t>支出合計</t>
    <rPh sb="0" eb="2">
      <t>シシュツ</t>
    </rPh>
    <rPh sb="2" eb="4">
      <t>ゴウケイ</t>
    </rPh>
    <phoneticPr fontId="8"/>
  </si>
  <si>
    <t>※１　盛岡市補助金</t>
    <phoneticPr fontId="3"/>
  </si>
  <si>
    <t>（※１　上記のうち盛岡市補助金充当額）</t>
    <rPh sb="4" eb="6">
      <t>ジョウキ</t>
    </rPh>
    <rPh sb="9" eb="12">
      <t>モリオカシ</t>
    </rPh>
    <rPh sb="12" eb="15">
      <t>ホジョキン</t>
    </rPh>
    <rPh sb="15" eb="17">
      <t>ジュウトウ</t>
    </rPh>
    <rPh sb="17" eb="18">
      <t>ガク</t>
    </rPh>
    <phoneticPr fontId="8"/>
  </si>
  <si>
    <t>円）</t>
    <rPh sb="0" eb="1">
      <t>エン</t>
    </rPh>
    <phoneticPr fontId="8"/>
  </si>
  <si>
    <t>（</t>
    <phoneticPr fontId="3"/>
  </si>
  <si>
    <t>事　業　計　画　書</t>
    <rPh sb="0" eb="1">
      <t>コト</t>
    </rPh>
    <rPh sb="2" eb="3">
      <t>ギョウ</t>
    </rPh>
    <rPh sb="4" eb="5">
      <t>ケイ</t>
    </rPh>
    <rPh sb="6" eb="7">
      <t>ガ</t>
    </rPh>
    <rPh sb="8" eb="9">
      <t>ショ</t>
    </rPh>
    <phoneticPr fontId="3"/>
  </si>
  <si>
    <t>収　支　予　算　書</t>
    <phoneticPr fontId="3"/>
  </si>
  <si>
    <t>様式第17号　補助金交付請求書（第17条関係）</t>
    <phoneticPr fontId="3"/>
  </si>
  <si>
    <t>補助金交付請求書</t>
    <rPh sb="3" eb="5">
      <t>コウフ</t>
    </rPh>
    <phoneticPr fontId="3"/>
  </si>
  <si>
    <t>令和</t>
    <rPh sb="0" eb="2">
      <t>レイワ</t>
    </rPh>
    <phoneticPr fontId="3"/>
  </si>
  <si>
    <t>年度</t>
    <rPh sb="0" eb="2">
      <t>ネンド</t>
    </rPh>
    <phoneticPr fontId="3"/>
  </si>
  <si>
    <t>号で補助金額の</t>
    <rPh sb="0" eb="1">
      <t>ゴウ</t>
    </rPh>
    <rPh sb="2" eb="4">
      <t>ホジョ</t>
    </rPh>
    <rPh sb="4" eb="5">
      <t>キン</t>
    </rPh>
    <phoneticPr fontId="3"/>
  </si>
  <si>
    <t>盛岡市浄化槽設置整備事業補助金</t>
    <rPh sb="0" eb="3">
      <t>モリオカシ</t>
    </rPh>
    <rPh sb="3" eb="6">
      <t>ジョウカソウ</t>
    </rPh>
    <rPh sb="6" eb="8">
      <t>セッチ</t>
    </rPh>
    <rPh sb="8" eb="10">
      <t>セイビ</t>
    </rPh>
    <rPh sb="10" eb="12">
      <t>ジギョウ</t>
    </rPh>
    <rPh sb="12" eb="15">
      <t>ホジョキン</t>
    </rPh>
    <phoneticPr fontId="3"/>
  </si>
  <si>
    <t>補助金確定額</t>
    <rPh sb="0" eb="3">
      <t>ホジョキン</t>
    </rPh>
    <rPh sb="3" eb="5">
      <t>カクテイ</t>
    </rPh>
    <rPh sb="5" eb="6">
      <t>ガク</t>
    </rPh>
    <phoneticPr fontId="3"/>
  </si>
  <si>
    <t>今回請求額</t>
    <rPh sb="0" eb="2">
      <t>コンカイ</t>
    </rPh>
    <rPh sb="2" eb="4">
      <t>セイキュウ</t>
    </rPh>
    <rPh sb="4" eb="5">
      <t>ガク</t>
    </rPh>
    <phoneticPr fontId="3"/>
  </si>
  <si>
    <t>振込先</t>
    <rPh sb="0" eb="3">
      <t>フリコミサキ</t>
    </rPh>
    <phoneticPr fontId="3"/>
  </si>
  <si>
    <t>金融機関名</t>
    <rPh sb="0" eb="4">
      <t>キンユウキカン</t>
    </rPh>
    <rPh sb="4" eb="5">
      <t>メイ</t>
    </rPh>
    <phoneticPr fontId="3"/>
  </si>
  <si>
    <t>種類</t>
    <rPh sb="0" eb="2">
      <t>シュルイ</t>
    </rPh>
    <phoneticPr fontId="3"/>
  </si>
  <si>
    <t>口座番号</t>
    <rPh sb="0" eb="2">
      <t>コウザ</t>
    </rPh>
    <rPh sb="2" eb="4">
      <t>バンゴウ</t>
    </rPh>
    <phoneticPr fontId="8"/>
  </si>
  <si>
    <t>口座名義人</t>
    <rPh sb="0" eb="2">
      <t>コウザ</t>
    </rPh>
    <rPh sb="2" eb="5">
      <t>メイギニン</t>
    </rPh>
    <phoneticPr fontId="8"/>
  </si>
  <si>
    <t>（フリガナ）</t>
    <phoneticPr fontId="8"/>
  </si>
  <si>
    <t>預貯金の種類</t>
    <rPh sb="0" eb="3">
      <t>ヨチョキン</t>
    </rPh>
    <rPh sb="4" eb="6">
      <t>シュルイ</t>
    </rPh>
    <phoneticPr fontId="8"/>
  </si>
  <si>
    <t>様式第14号　事業実績書</t>
    <phoneticPr fontId="3"/>
  </si>
  <si>
    <t>様式第13号　補助事業完了報告書（第14条関係）</t>
    <phoneticPr fontId="3"/>
  </si>
  <si>
    <t>補助事業完了報告書</t>
    <rPh sb="0" eb="2">
      <t>ホジョ</t>
    </rPh>
    <rPh sb="2" eb="4">
      <t>ジギョウ</t>
    </rPh>
    <rPh sb="4" eb="6">
      <t>カンリョウ</t>
    </rPh>
    <rPh sb="6" eb="9">
      <t>ホウコクショ</t>
    </rPh>
    <phoneticPr fontId="8"/>
  </si>
  <si>
    <t>事　業　実　績　書</t>
    <rPh sb="0" eb="1">
      <t>コト</t>
    </rPh>
    <rPh sb="2" eb="3">
      <t>ギョウ</t>
    </rPh>
    <rPh sb="4" eb="5">
      <t>ジツ</t>
    </rPh>
    <rPh sb="6" eb="7">
      <t>イサオ</t>
    </rPh>
    <rPh sb="8" eb="9">
      <t>ショ</t>
    </rPh>
    <phoneticPr fontId="3"/>
  </si>
  <si>
    <t>補助金の交付決定額</t>
    <rPh sb="0" eb="3">
      <t>ホジョキン</t>
    </rPh>
    <rPh sb="4" eb="6">
      <t>コウフ</t>
    </rPh>
    <rPh sb="6" eb="8">
      <t>ケッテイ</t>
    </rPh>
    <rPh sb="8" eb="9">
      <t>ガク</t>
    </rPh>
    <phoneticPr fontId="3"/>
  </si>
  <si>
    <t>補助事業完了年月日</t>
    <rPh sb="0" eb="2">
      <t>ホジョ</t>
    </rPh>
    <rPh sb="2" eb="4">
      <t>ジギョウ</t>
    </rPh>
    <rPh sb="4" eb="6">
      <t>カンリョウ</t>
    </rPh>
    <rPh sb="6" eb="9">
      <t>ネンガッピ</t>
    </rPh>
    <phoneticPr fontId="3"/>
  </si>
  <si>
    <t>補助金交付請求書</t>
    <rPh sb="0" eb="2">
      <t>ホジョ</t>
    </rPh>
    <rPh sb="2" eb="3">
      <t>キン</t>
    </rPh>
    <rPh sb="3" eb="5">
      <t>コウフ</t>
    </rPh>
    <rPh sb="5" eb="7">
      <t>セイキュウ</t>
    </rPh>
    <rPh sb="7" eb="8">
      <t>ショ</t>
    </rPh>
    <phoneticPr fontId="3"/>
  </si>
  <si>
    <t>補助事業完了報告書</t>
    <rPh sb="0" eb="6">
      <t>ホジョジギョウカンリョウ</t>
    </rPh>
    <rPh sb="6" eb="9">
      <t>ホウコクショ</t>
    </rPh>
    <phoneticPr fontId="3"/>
  </si>
  <si>
    <t>５ページ</t>
  </si>
  <si>
    <t>事業実績書</t>
    <rPh sb="0" eb="2">
      <t>ジギョウ</t>
    </rPh>
    <rPh sb="2" eb="4">
      <t>ジッセキ</t>
    </rPh>
    <rPh sb="4" eb="5">
      <t>ショ</t>
    </rPh>
    <phoneticPr fontId="3"/>
  </si>
  <si>
    <t>様式第15号　収支精算書</t>
    <rPh sb="9" eb="11">
      <t>セイサン</t>
    </rPh>
    <phoneticPr fontId="3"/>
  </si>
  <si>
    <t>項　　　　 　　目</t>
    <rPh sb="0" eb="1">
      <t>コウ</t>
    </rPh>
    <rPh sb="8" eb="9">
      <t>メ</t>
    </rPh>
    <phoneticPr fontId="8"/>
  </si>
  <si>
    <t>事業着手及び完了予定年月日</t>
    <rPh sb="0" eb="2">
      <t>ジギョウ</t>
    </rPh>
    <rPh sb="2" eb="4">
      <t>チャクシュ</t>
    </rPh>
    <rPh sb="4" eb="5">
      <t>オヨ</t>
    </rPh>
    <rPh sb="6" eb="8">
      <t>カンリョウ</t>
    </rPh>
    <rPh sb="8" eb="10">
      <t>ヨテイ</t>
    </rPh>
    <rPh sb="10" eb="13">
      <t>ネンガッピ</t>
    </rPh>
    <phoneticPr fontId="8"/>
  </si>
  <si>
    <t>　　　　　　　　　　　　　　　　　　　　　　　　　　</t>
    <phoneticPr fontId="3"/>
  </si>
  <si>
    <t>申請者氏名</t>
    <phoneticPr fontId="3"/>
  </si>
  <si>
    <t>(1)</t>
    <phoneticPr fontId="3"/>
  </si>
  <si>
    <t>(2)</t>
  </si>
  <si>
    <t>(3)</t>
  </si>
  <si>
    <t>(4)</t>
    <phoneticPr fontId="3"/>
  </si>
  <si>
    <t>　住宅の建築完了年月日を確定させる書類（(1)～(4)のうちのいずれか１つ）</t>
    <rPh sb="1" eb="3">
      <t>ジュウタク</t>
    </rPh>
    <rPh sb="4" eb="6">
      <t>ケンチク</t>
    </rPh>
    <rPh sb="6" eb="8">
      <t>カンリョウ</t>
    </rPh>
    <rPh sb="8" eb="11">
      <t>ネンガッピ</t>
    </rPh>
    <rPh sb="12" eb="14">
      <t>カクテイ</t>
    </rPh>
    <rPh sb="17" eb="19">
      <t>ショルイ</t>
    </rPh>
    <phoneticPr fontId="3"/>
  </si>
  <si>
    <t>水道水源区域内工事</t>
    <rPh sb="0" eb="2">
      <t>スイドウ</t>
    </rPh>
    <rPh sb="2" eb="4">
      <t>スイゲン</t>
    </rPh>
    <rPh sb="4" eb="7">
      <t>クイキナイ</t>
    </rPh>
    <rPh sb="7" eb="9">
      <t>コウジ</t>
    </rPh>
    <phoneticPr fontId="8"/>
  </si>
  <si>
    <t>消費税額及び地方消費税額</t>
    <rPh sb="0" eb="4">
      <t>ショウヒゼイガク</t>
    </rPh>
    <rPh sb="4" eb="5">
      <t>オヨ</t>
    </rPh>
    <rPh sb="6" eb="12">
      <t>チホウショウヒゼイガク</t>
    </rPh>
    <phoneticPr fontId="3"/>
  </si>
  <si>
    <t>円）　を含む。</t>
    <phoneticPr fontId="3"/>
  </si>
  <si>
    <t>精　算　額</t>
    <rPh sb="0" eb="1">
      <t>セイ</t>
    </rPh>
    <rPh sb="2" eb="3">
      <t>ザン</t>
    </rPh>
    <rPh sb="4" eb="5">
      <t>ガク</t>
    </rPh>
    <phoneticPr fontId="8"/>
  </si>
  <si>
    <t>交付
決定日</t>
    <rPh sb="0" eb="2">
      <t>コウフ</t>
    </rPh>
    <rPh sb="3" eb="6">
      <t>ケッテイビ</t>
    </rPh>
    <phoneticPr fontId="3"/>
  </si>
  <si>
    <t>確定
通知日</t>
    <rPh sb="0" eb="2">
      <t>カクテイ</t>
    </rPh>
    <rPh sb="3" eb="6">
      <t>ツウチビ</t>
    </rPh>
    <rPh sb="5" eb="6">
      <t>ヒ</t>
    </rPh>
    <phoneticPr fontId="3"/>
  </si>
  <si>
    <t>確定
通知日</t>
    <rPh sb="0" eb="2">
      <t>カクテイ</t>
    </rPh>
    <rPh sb="3" eb="5">
      <t>ツウチ</t>
    </rPh>
    <rPh sb="5" eb="6">
      <t>ヒ</t>
    </rPh>
    <phoneticPr fontId="3"/>
  </si>
  <si>
    <t>盛岡市浄化槽設置整備事業補助金</t>
    <rPh sb="0" eb="3">
      <t>モリオカシ</t>
    </rPh>
    <rPh sb="3" eb="15">
      <t>ジョウカソウセッチセイビジギョウホジョキン</t>
    </rPh>
    <rPh sb="12" eb="15">
      <t>ホジョキン</t>
    </rPh>
    <phoneticPr fontId="3"/>
  </si>
  <si>
    <t>盛岡市浄化槽設置整備事業補助金交付要綱（平成22年上下水道局告示第10号）別表のとおり</t>
    <phoneticPr fontId="3"/>
  </si>
  <si>
    <t>盛岡市浄化槽設置整備事業補助金交付要綱（平成22年上下水道局告示第10号）別表のとおり</t>
    <rPh sb="20" eb="22">
      <t>ヘイセイ</t>
    </rPh>
    <rPh sb="24" eb="25">
      <t>ネン</t>
    </rPh>
    <rPh sb="25" eb="30">
      <t>ジョウゲ</t>
    </rPh>
    <rPh sb="30" eb="32">
      <t>コクジ</t>
    </rPh>
    <rPh sb="32" eb="33">
      <t>ダイ</t>
    </rPh>
    <rPh sb="35" eb="36">
      <t>ゴウ</t>
    </rPh>
    <rPh sb="37" eb="39">
      <t>ベッピョウ</t>
    </rPh>
    <phoneticPr fontId="3"/>
  </si>
  <si>
    <t>　盛岡市浄化槽設置整備事業補助金の交付を希望しますので、関係書類を添えて次のとおり届け出
ます。</t>
    <rPh sb="1" eb="4">
      <t>モリオカシ</t>
    </rPh>
    <rPh sb="4" eb="6">
      <t>ジョウカ</t>
    </rPh>
    <rPh sb="6" eb="7">
      <t>ソウ</t>
    </rPh>
    <rPh sb="7" eb="9">
      <t>セッチ</t>
    </rPh>
    <rPh sb="9" eb="11">
      <t>セイビ</t>
    </rPh>
    <rPh sb="11" eb="13">
      <t>ジギョウ</t>
    </rPh>
    <rPh sb="13" eb="15">
      <t>ホジョ</t>
    </rPh>
    <rPh sb="15" eb="16">
      <t>キン</t>
    </rPh>
    <rPh sb="17" eb="19">
      <t>コウフ</t>
    </rPh>
    <rPh sb="20" eb="22">
      <t>キボウ</t>
    </rPh>
    <rPh sb="28" eb="30">
      <t>カンケイ</t>
    </rPh>
    <rPh sb="30" eb="32">
      <t>ショルイ</t>
    </rPh>
    <rPh sb="33" eb="34">
      <t>ソ</t>
    </rPh>
    <rPh sb="36" eb="37">
      <t>ツギ</t>
    </rPh>
    <rPh sb="41" eb="42">
      <t>トド</t>
    </rPh>
    <rPh sb="43" eb="44">
      <t>デ</t>
    </rPh>
    <phoneticPr fontId="3"/>
  </si>
  <si>
    <t>　次の補助事業について、盛岡市上下水道局補助金交付規程（令和３年上下水道局管理規程第２号）</t>
    <rPh sb="1" eb="2">
      <t>ツギ</t>
    </rPh>
    <rPh sb="3" eb="5">
      <t>ホジョ</t>
    </rPh>
    <rPh sb="5" eb="7">
      <t>ジギョウ</t>
    </rPh>
    <rPh sb="12" eb="15">
      <t>モリオカシ</t>
    </rPh>
    <rPh sb="15" eb="19">
      <t>ジョウゲスイドウ</t>
    </rPh>
    <rPh sb="19" eb="20">
      <t>キョク</t>
    </rPh>
    <rPh sb="20" eb="27">
      <t>ホジョキンコウフキテイ</t>
    </rPh>
    <rPh sb="28" eb="30">
      <t>レイワ</t>
    </rPh>
    <rPh sb="31" eb="32">
      <t>ネン</t>
    </rPh>
    <rPh sb="32" eb="37">
      <t>ジョウゲ</t>
    </rPh>
    <rPh sb="37" eb="41">
      <t>カンリキテイ</t>
    </rPh>
    <rPh sb="41" eb="42">
      <t>ダイ</t>
    </rPh>
    <rPh sb="43" eb="44">
      <t>ゴウ</t>
    </rPh>
    <phoneticPr fontId="3"/>
  </si>
  <si>
    <t>第４条の規定により、関係書類を添えて補助金の交付を申請します。</t>
    <rPh sb="0" eb="1">
      <t>ダイ</t>
    </rPh>
    <rPh sb="2" eb="3">
      <t>ジョウ</t>
    </rPh>
    <phoneticPr fontId="3"/>
  </si>
  <si>
    <t>※１及び※２は、それぞれ一致するものとする。</t>
    <rPh sb="2" eb="3">
      <t>オヨ</t>
    </rPh>
    <rPh sb="12" eb="14">
      <t>イッチ</t>
    </rPh>
    <phoneticPr fontId="8"/>
  </si>
  <si>
    <t>確定を受けた補助金について、次のとおり請求します。</t>
    <rPh sb="3" eb="4">
      <t>ウ</t>
    </rPh>
    <rPh sb="6" eb="9">
      <t>ホジョキン</t>
    </rPh>
    <rPh sb="14" eb="15">
      <t>ツギ</t>
    </rPh>
    <rPh sb="19" eb="21">
      <t>セイキュウ</t>
    </rPh>
    <phoneticPr fontId="8"/>
  </si>
  <si>
    <t>※申請書と振込先名義が異なる場合は、以下もご記入ください。</t>
    <rPh sb="1" eb="4">
      <t>シンセイショ</t>
    </rPh>
    <rPh sb="5" eb="8">
      <t>フリコミサキ</t>
    </rPh>
    <rPh sb="8" eb="10">
      <t>メイギ</t>
    </rPh>
    <rPh sb="11" eb="12">
      <t>コト</t>
    </rPh>
    <rPh sb="14" eb="16">
      <t>バアイ</t>
    </rPh>
    <rPh sb="18" eb="20">
      <t>イカ</t>
    </rPh>
    <rPh sb="22" eb="24">
      <t>キニュウ</t>
    </rPh>
    <phoneticPr fontId="3"/>
  </si>
  <si>
    <t>私に対する補助金の支払いは、上記口座名義人に委任します。</t>
    <rPh sb="0" eb="1">
      <t>ワタシ</t>
    </rPh>
    <rPh sb="2" eb="3">
      <t>タイ</t>
    </rPh>
    <rPh sb="5" eb="8">
      <t>ホジョキン</t>
    </rPh>
    <rPh sb="9" eb="11">
      <t>シハラ</t>
    </rPh>
    <rPh sb="14" eb="16">
      <t>ジョウキ</t>
    </rPh>
    <rPh sb="16" eb="18">
      <t>コウザ</t>
    </rPh>
    <rPh sb="18" eb="20">
      <t>メイギ</t>
    </rPh>
    <rPh sb="20" eb="21">
      <t>ニン</t>
    </rPh>
    <rPh sb="22" eb="24">
      <t>イニン</t>
    </rPh>
    <phoneticPr fontId="3"/>
  </si>
  <si>
    <t>の決定の通知を受けておりましたが、次のとおり住所の変更がありましたので届け出ます。</t>
    <rPh sb="1" eb="3">
      <t>ケッテイ</t>
    </rPh>
    <rPh sb="4" eb="6">
      <t>ツウチ</t>
    </rPh>
    <rPh sb="7" eb="8">
      <t>ウ</t>
    </rPh>
    <rPh sb="17" eb="18">
      <t>ツギ</t>
    </rPh>
    <rPh sb="22" eb="24">
      <t>ジュウショ</t>
    </rPh>
    <rPh sb="25" eb="27">
      <t>ヘンコウ</t>
    </rPh>
    <rPh sb="35" eb="36">
      <t>トド</t>
    </rPh>
    <rPh sb="37" eb="38">
      <t>デ</t>
    </rPh>
    <phoneticPr fontId="8"/>
  </si>
  <si>
    <t>次の補助事業について事業が完了しましたので、盛岡市上下水道局補助金交付規程（令和３年</t>
    <rPh sb="38" eb="40">
      <t>レイワ</t>
    </rPh>
    <rPh sb="41" eb="42">
      <t>ネン</t>
    </rPh>
    <phoneticPr fontId="3"/>
  </si>
  <si>
    <t>上下水道局管理規程第２号）第14条の規定により、関係書類を添えて実績を報告します。</t>
    <rPh sb="0" eb="5">
      <t>ジョウゲ</t>
    </rPh>
    <rPh sb="5" eb="9">
      <t>カンリキテイ</t>
    </rPh>
    <rPh sb="9" eb="10">
      <t>ダイ</t>
    </rPh>
    <rPh sb="11" eb="12">
      <t>ゴウ</t>
    </rPh>
    <rPh sb="13" eb="14">
      <t>ダイ</t>
    </rPh>
    <rPh sb="16" eb="17">
      <t>ジョウ</t>
    </rPh>
    <rPh sb="18" eb="20">
      <t>キテイ</t>
    </rPh>
    <rPh sb="24" eb="26">
      <t>カンケイ</t>
    </rPh>
    <rPh sb="26" eb="28">
      <t>ショルイ</t>
    </rPh>
    <rPh sb="29" eb="30">
      <t>ソ</t>
    </rPh>
    <rPh sb="32" eb="34">
      <t>ジッセキ</t>
    </rPh>
    <rPh sb="35" eb="37">
      <t>ホウコク</t>
    </rPh>
    <phoneticPr fontId="3"/>
  </si>
  <si>
    <t>放流口と放流先水路等との水位差が適切に保たれ、逆流のおそれはないか。</t>
    <rPh sb="0" eb="2">
      <t>ホウリュウ</t>
    </rPh>
    <rPh sb="2" eb="3">
      <t>グチ</t>
    </rPh>
    <rPh sb="4" eb="6">
      <t>ホウリュウ</t>
    </rPh>
    <rPh sb="6" eb="7">
      <t>サキ</t>
    </rPh>
    <rPh sb="7" eb="9">
      <t>スイロ</t>
    </rPh>
    <rPh sb="9" eb="10">
      <t>トウ</t>
    </rPh>
    <rPh sb="12" eb="14">
      <t>スイイ</t>
    </rPh>
    <rPh sb="14" eb="15">
      <t>サ</t>
    </rPh>
    <rPh sb="16" eb="18">
      <t>テキセツ</t>
    </rPh>
    <rPh sb="19" eb="20">
      <t>タモ</t>
    </rPh>
    <rPh sb="23" eb="25">
      <t>ギャクリュウ</t>
    </rPh>
    <phoneticPr fontId="3"/>
  </si>
  <si>
    <t>起点、屈曲点、合流点及び一定間隔ごとに適切なますが設置されているか。</t>
    <rPh sb="0" eb="2">
      <t>キテン</t>
    </rPh>
    <rPh sb="3" eb="5">
      <t>クッキョク</t>
    </rPh>
    <rPh sb="5" eb="6">
      <t>テン</t>
    </rPh>
    <rPh sb="7" eb="10">
      <t>ゴウリュウテン</t>
    </rPh>
    <rPh sb="10" eb="11">
      <t>オヨ</t>
    </rPh>
    <rPh sb="12" eb="14">
      <t>イッテイ</t>
    </rPh>
    <rPh sb="14" eb="16">
      <t>カンカク</t>
    </rPh>
    <rPh sb="19" eb="21">
      <t>テキセツ</t>
    </rPh>
    <rPh sb="25" eb="27">
      <t>セッチ</t>
    </rPh>
    <phoneticPr fontId="3"/>
  </si>
  <si>
    <t>流入管渠、放流管渠及び空気配管の変形及び破損のおそれ</t>
    <rPh sb="9" eb="10">
      <t>オヨ</t>
    </rPh>
    <rPh sb="11" eb="13">
      <t>クウキ</t>
    </rPh>
    <rPh sb="13" eb="15">
      <t>ハイカン</t>
    </rPh>
    <rPh sb="16" eb="18">
      <t>ヘンケイ</t>
    </rPh>
    <rPh sb="18" eb="19">
      <t>オヨ</t>
    </rPh>
    <rPh sb="20" eb="22">
      <t>ハソン</t>
    </rPh>
    <phoneticPr fontId="3"/>
  </si>
  <si>
    <t>ばっ気装置、逆流装置及び汚泥移送装置の変形及び破損の有無並びに固定及び稼動の状況</t>
    <rPh sb="2" eb="3">
      <t>キ</t>
    </rPh>
    <rPh sb="3" eb="5">
      <t>ソウチ</t>
    </rPh>
    <rPh sb="6" eb="8">
      <t>ギャクリュウ</t>
    </rPh>
    <rPh sb="8" eb="10">
      <t>ソウチ</t>
    </rPh>
    <rPh sb="10" eb="11">
      <t>オヨ</t>
    </rPh>
    <rPh sb="12" eb="14">
      <t>オデイ</t>
    </rPh>
    <rPh sb="14" eb="16">
      <t>イソウ</t>
    </rPh>
    <rPh sb="16" eb="18">
      <t>ソウチ</t>
    </rPh>
    <rPh sb="19" eb="21">
      <t>ヘンケイ</t>
    </rPh>
    <rPh sb="21" eb="22">
      <t>オヨ</t>
    </rPh>
    <rPh sb="23" eb="25">
      <t>ハソン</t>
    </rPh>
    <rPh sb="26" eb="28">
      <t>ウム</t>
    </rPh>
    <rPh sb="28" eb="29">
      <t>ナラ</t>
    </rPh>
    <rPh sb="31" eb="33">
      <t>コテイ</t>
    </rPh>
    <rPh sb="33" eb="34">
      <t>オヨ</t>
    </rPh>
    <rPh sb="35" eb="37">
      <t>カドウ</t>
    </rPh>
    <rPh sb="38" eb="40">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</si>
</sst>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411]ge\.m\.d;@"/>
    <numFmt numFmtId="179" formatCode="0_);[Red]\(0\)"/>
    <numFmt numFmtId="180" formatCode="#,##0.00_);[Red]\(#,##0.00\)"/>
    <numFmt numFmtId="181" formatCode="0_ "/>
    <numFmt numFmtId="182" formatCode="#,##0.00_ "/>
    <numFmt numFmtId="183" formatCode="[$-411]ggge&quot;年&quot;m&quot;月&quot;d&quot;日&quot;;@"/>
  </numFmts>
  <fonts count="22">
    <font>
      <sz val="12"/>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12"/>
      <name val="ＭＳ 明朝"/>
      <family val="1"/>
      <charset val="128"/>
    </font>
    <font>
      <sz val="11"/>
      <name val="ＭＳ Ｐ明朝"/>
      <family val="1"/>
      <charset val="128"/>
    </font>
    <font>
      <sz val="11"/>
      <name val="ＭＳ Ｐゴシック"/>
      <family val="3"/>
      <charset val="128"/>
    </font>
    <font>
      <sz val="11"/>
      <color theme="1"/>
      <name val="ＭＳ Ｐ明朝"/>
      <family val="1"/>
      <charset val="128"/>
    </font>
    <font>
      <sz val="6"/>
      <name val="ＭＳ Ｐゴシック"/>
      <family val="2"/>
      <charset val="128"/>
      <scheme val="minor"/>
    </font>
    <font>
      <sz val="12"/>
      <color theme="1"/>
      <name val="ＭＳ Ｐ明朝"/>
      <family val="1"/>
      <charset val="128"/>
    </font>
    <font>
      <sz val="14"/>
      <color theme="1"/>
      <name val="ＭＳ Ｐ明朝"/>
      <family val="1"/>
      <charset val="128"/>
    </font>
    <font>
      <sz val="8"/>
      <color theme="1"/>
      <name val="ＭＳ Ｐ明朝"/>
      <family val="1"/>
      <charset val="128"/>
    </font>
    <font>
      <sz val="14"/>
      <name val="ＭＳ Ｐ明朝"/>
      <family val="1"/>
      <charset val="128"/>
    </font>
    <font>
      <b/>
      <sz val="11"/>
      <color rgb="FFFFFF00"/>
      <name val="ＭＳ Ｐゴシック"/>
      <family val="3"/>
      <charset val="128"/>
    </font>
    <font>
      <b/>
      <sz val="12"/>
      <color rgb="FFFFFF00"/>
      <name val="ＭＳ Ｐゴシック"/>
      <family val="3"/>
      <charset val="128"/>
    </font>
    <font>
      <sz val="10"/>
      <name val="ＭＳ 明朝"/>
      <family val="1"/>
      <charset val="128"/>
    </font>
    <font>
      <b/>
      <sz val="14"/>
      <color rgb="FFFFFF00"/>
      <name val="ＭＳ Ｐゴシック"/>
      <family val="3"/>
      <charset val="128"/>
      <scheme val="minor"/>
    </font>
    <font>
      <b/>
      <sz val="11"/>
      <color rgb="FFFFFF00"/>
      <name val="ＭＳ Ｐ明朝"/>
      <family val="1"/>
      <charset val="128"/>
    </font>
    <font>
      <sz val="18"/>
      <color theme="1"/>
      <name val="ＭＳ Ｐ明朝"/>
      <family val="1"/>
      <charset val="128"/>
    </font>
    <font>
      <sz val="10"/>
      <color theme="1"/>
      <name val="ＭＳ Ｐ明朝"/>
      <family val="1"/>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gray0625"/>
    </fill>
    <fill>
      <patternFill patternType="solid">
        <fgColor rgb="FF0000FF"/>
        <bgColor indexed="64"/>
      </patternFill>
    </fill>
    <fill>
      <patternFill patternType="solid">
        <fgColor rgb="FF80808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FFFF00"/>
      </left>
      <right style="medium">
        <color rgb="FFFFFF00"/>
      </right>
      <top style="medium">
        <color rgb="FFFFFF00"/>
      </top>
      <bottom style="medium">
        <color rgb="FFFFFF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hair">
        <color indexed="64"/>
      </right>
      <top style="thin">
        <color indexed="64"/>
      </top>
      <bottom/>
      <diagonal/>
    </border>
    <border>
      <left style="thin">
        <color indexed="64"/>
      </left>
      <right/>
      <top/>
      <bottom style="thin">
        <color indexed="64"/>
      </bottom>
      <diagonal/>
    </border>
    <border>
      <left/>
      <right style="double">
        <color indexed="64"/>
      </right>
      <top style="hair">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hair">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rgb="FFFFFF00"/>
      </left>
      <right style="medium">
        <color rgb="FFFFFF00"/>
      </right>
      <top style="medium">
        <color rgb="FFFFFF00"/>
      </top>
      <bottom/>
      <diagonal/>
    </border>
    <border>
      <left style="medium">
        <color rgb="FFFFFF00"/>
      </left>
      <right style="medium">
        <color rgb="FFFFFF00"/>
      </right>
      <top/>
      <bottom style="medium">
        <color rgb="FFFFFF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4">
    <xf numFmtId="176" fontId="0" fillId="0" borderId="0"/>
    <xf numFmtId="0" fontId="1" fillId="0" borderId="0">
      <alignment vertical="center"/>
    </xf>
    <xf numFmtId="0" fontId="6" fillId="0" borderId="0"/>
    <xf numFmtId="0" fontId="6" fillId="0" borderId="0">
      <alignment vertical="center"/>
    </xf>
  </cellStyleXfs>
  <cellXfs count="525">
    <xf numFmtId="176" fontId="0" fillId="0" borderId="0" xfId="0"/>
    <xf numFmtId="0" fontId="4" fillId="0" borderId="0" xfId="0" applyNumberFormat="1" applyFont="1" applyAlignment="1">
      <alignment horizontal="center" vertical="center"/>
    </xf>
    <xf numFmtId="177" fontId="2" fillId="0" borderId="0" xfId="0" applyNumberFormat="1" applyFont="1" applyAlignment="1">
      <alignment horizontal="center" vertical="center"/>
    </xf>
    <xf numFmtId="176" fontId="5" fillId="0" borderId="0" xfId="0" applyFont="1"/>
    <xf numFmtId="176" fontId="5" fillId="0" borderId="0" xfId="0" applyFont="1" applyAlignment="1">
      <alignment vertical="center"/>
    </xf>
    <xf numFmtId="49" fontId="7" fillId="2" borderId="0" xfId="1" applyNumberFormat="1" applyFont="1" applyFill="1">
      <alignment vertical="center"/>
    </xf>
    <xf numFmtId="49" fontId="7" fillId="0" borderId="0" xfId="1" applyNumberFormat="1" applyFont="1">
      <alignment vertical="center"/>
    </xf>
    <xf numFmtId="0" fontId="1" fillId="0" borderId="0" xfId="1">
      <alignment vertical="center"/>
    </xf>
    <xf numFmtId="177" fontId="1" fillId="0" borderId="0" xfId="1" applyNumberFormat="1">
      <alignment vertical="center"/>
    </xf>
    <xf numFmtId="0" fontId="6" fillId="3" borderId="0" xfId="2" applyFill="1"/>
    <xf numFmtId="0" fontId="6" fillId="4" borderId="61" xfId="3" applyFill="1" applyBorder="1" applyAlignment="1">
      <alignment horizontal="center" vertical="center"/>
    </xf>
    <xf numFmtId="0" fontId="6" fillId="0" borderId="0" xfId="2"/>
    <xf numFmtId="0" fontId="6" fillId="4" borderId="30" xfId="3" applyFill="1" applyBorder="1" applyAlignment="1">
      <alignment horizontal="center" vertical="center"/>
    </xf>
    <xf numFmtId="0" fontId="6" fillId="4" borderId="69" xfId="3" applyFill="1" applyBorder="1" applyAlignment="1">
      <alignment horizontal="center" vertical="center"/>
    </xf>
    <xf numFmtId="181" fontId="6" fillId="4" borderId="70" xfId="3" applyNumberFormat="1" applyFill="1" applyBorder="1">
      <alignment vertical="center"/>
    </xf>
    <xf numFmtId="181" fontId="6" fillId="4" borderId="71" xfId="3" applyNumberFormat="1" applyFill="1" applyBorder="1">
      <alignment vertical="center"/>
    </xf>
    <xf numFmtId="181" fontId="6" fillId="4" borderId="69" xfId="3" applyNumberFormat="1" applyFill="1" applyBorder="1">
      <alignment vertical="center"/>
    </xf>
    <xf numFmtId="176" fontId="15" fillId="0" borderId="1" xfId="0" applyFont="1" applyBorder="1" applyAlignment="1">
      <alignment horizontal="center" vertical="center" wrapText="1"/>
    </xf>
    <xf numFmtId="176" fontId="15" fillId="0" borderId="1" xfId="0" applyFont="1" applyBorder="1" applyAlignment="1">
      <alignment vertical="center" wrapText="1"/>
    </xf>
    <xf numFmtId="176" fontId="15" fillId="0" borderId="60" xfId="0" applyFont="1" applyBorder="1" applyAlignment="1">
      <alignment vertical="center" wrapText="1"/>
    </xf>
    <xf numFmtId="177" fontId="15" fillId="0" borderId="1" xfId="0" applyNumberFormat="1" applyFont="1" applyBorder="1" applyAlignment="1">
      <alignment vertical="center" wrapText="1"/>
    </xf>
    <xf numFmtId="176" fontId="15" fillId="0" borderId="60" xfId="0" applyFont="1" applyBorder="1" applyAlignment="1">
      <alignment horizontal="center" vertical="center" wrapText="1"/>
    </xf>
    <xf numFmtId="182" fontId="15" fillId="0" borderId="60" xfId="0" applyNumberFormat="1" applyFont="1" applyBorder="1" applyAlignment="1">
      <alignment vertical="center" wrapText="1"/>
    </xf>
    <xf numFmtId="178" fontId="15" fillId="0" borderId="60" xfId="0" applyNumberFormat="1" applyFont="1" applyBorder="1" applyAlignment="1">
      <alignment vertical="center" wrapText="1"/>
    </xf>
    <xf numFmtId="177" fontId="15" fillId="0" borderId="60" xfId="0" applyNumberFormat="1" applyFont="1" applyBorder="1" applyAlignment="1">
      <alignment vertical="center" wrapText="1"/>
    </xf>
    <xf numFmtId="180" fontId="15" fillId="0" borderId="1" xfId="0" applyNumberFormat="1" applyFont="1" applyBorder="1" applyAlignment="1">
      <alignment vertical="center" wrapText="1"/>
    </xf>
    <xf numFmtId="178" fontId="15" fillId="0" borderId="1" xfId="0" applyNumberFormat="1" applyFont="1" applyBorder="1" applyAlignment="1">
      <alignment vertical="center" wrapText="1"/>
    </xf>
    <xf numFmtId="179" fontId="15" fillId="0" borderId="1" xfId="0" applyNumberFormat="1" applyFont="1" applyBorder="1" applyAlignment="1">
      <alignment horizontal="center" vertical="center" wrapText="1"/>
    </xf>
    <xf numFmtId="178" fontId="15" fillId="0" borderId="1" xfId="0" applyNumberFormat="1" applyFont="1" applyBorder="1" applyAlignment="1">
      <alignment horizontal="center" vertical="center" wrapText="1"/>
    </xf>
    <xf numFmtId="0" fontId="15" fillId="0" borderId="0" xfId="0" applyNumberFormat="1" applyFont="1" applyAlignment="1">
      <alignment horizontal="center" vertical="center"/>
    </xf>
    <xf numFmtId="181" fontId="15" fillId="0" borderId="1" xfId="0" applyNumberFormat="1" applyFont="1" applyBorder="1" applyAlignment="1">
      <alignment horizontal="center" vertical="center" wrapText="1"/>
    </xf>
    <xf numFmtId="177" fontId="7" fillId="2" borderId="0" xfId="1" applyNumberFormat="1" applyFont="1" applyFill="1">
      <alignment vertical="center"/>
    </xf>
    <xf numFmtId="49" fontId="9" fillId="2" borderId="0" xfId="1" applyNumberFormat="1" applyFont="1" applyFill="1">
      <alignment vertical="center"/>
    </xf>
    <xf numFmtId="0" fontId="1" fillId="2" borderId="0" xfId="1" applyFill="1">
      <alignment vertical="center"/>
    </xf>
    <xf numFmtId="176" fontId="7" fillId="2" borderId="0" xfId="0" applyFont="1" applyFill="1" applyAlignment="1">
      <alignment vertical="center"/>
    </xf>
    <xf numFmtId="0" fontId="7" fillId="2" borderId="0" xfId="0" applyNumberFormat="1" applyFont="1" applyFill="1" applyAlignment="1">
      <alignment vertical="center"/>
    </xf>
    <xf numFmtId="0" fontId="7" fillId="2" borderId="0" xfId="1" applyFont="1" applyFill="1">
      <alignment vertical="center"/>
    </xf>
    <xf numFmtId="0" fontId="7" fillId="2" borderId="58" xfId="1" applyFont="1" applyFill="1" applyBorder="1">
      <alignment vertical="center"/>
    </xf>
    <xf numFmtId="0" fontId="7" fillId="2" borderId="57" xfId="1" applyFont="1" applyFill="1" applyBorder="1">
      <alignment vertical="center"/>
    </xf>
    <xf numFmtId="0" fontId="7" fillId="2" borderId="59" xfId="1" applyFont="1" applyFill="1" applyBorder="1" applyAlignment="1">
      <alignment horizontal="center" vertical="center"/>
    </xf>
    <xf numFmtId="0" fontId="7" fillId="2" borderId="58" xfId="1" applyFont="1" applyFill="1" applyBorder="1" applyAlignment="1">
      <alignment horizontal="center" vertical="center"/>
    </xf>
    <xf numFmtId="0" fontId="7" fillId="2" borderId="59" xfId="1" applyFont="1" applyFill="1" applyBorder="1">
      <alignment vertical="center"/>
    </xf>
    <xf numFmtId="0" fontId="7" fillId="2" borderId="12" xfId="1" applyFont="1" applyFill="1" applyBorder="1">
      <alignment vertical="center"/>
    </xf>
    <xf numFmtId="0" fontId="7" fillId="2" borderId="26" xfId="1" applyFont="1" applyFill="1" applyBorder="1">
      <alignment vertical="center"/>
    </xf>
    <xf numFmtId="0" fontId="7" fillId="2" borderId="0" xfId="1" applyFont="1" applyFill="1" applyAlignment="1">
      <alignment vertical="center" wrapText="1"/>
    </xf>
    <xf numFmtId="0" fontId="7" fillId="2" borderId="57" xfId="1" applyFont="1" applyFill="1" applyBorder="1" applyAlignment="1">
      <alignment horizontal="center" vertical="center" wrapText="1"/>
    </xf>
    <xf numFmtId="0" fontId="7" fillId="2" borderId="57" xfId="1" applyFont="1" applyFill="1" applyBorder="1" applyAlignment="1">
      <alignment vertical="center" wrapText="1"/>
    </xf>
    <xf numFmtId="0"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177" fontId="15" fillId="0" borderId="1" xfId="0" applyNumberFormat="1" applyFont="1" applyBorder="1" applyAlignment="1">
      <alignment horizontal="center" vertical="center"/>
    </xf>
    <xf numFmtId="178" fontId="15" fillId="0" borderId="1" xfId="0" applyNumberFormat="1" applyFont="1" applyBorder="1" applyAlignment="1">
      <alignment horizontal="center" vertical="center"/>
    </xf>
    <xf numFmtId="0" fontId="15" fillId="0" borderId="1" xfId="0" applyNumberFormat="1" applyFont="1" applyBorder="1" applyAlignment="1" applyProtection="1">
      <alignment horizontal="center" vertical="center"/>
      <protection locked="0"/>
    </xf>
    <xf numFmtId="0" fontId="15" fillId="0" borderId="0" xfId="0" applyNumberFormat="1" applyFont="1" applyAlignment="1" applyProtection="1">
      <alignment horizontal="center" vertical="center"/>
      <protection locked="0"/>
    </xf>
    <xf numFmtId="0" fontId="7" fillId="2" borderId="26" xfId="1" applyFont="1" applyFill="1" applyBorder="1" applyAlignment="1">
      <alignment horizontal="center" vertical="center"/>
    </xf>
    <xf numFmtId="0" fontId="7" fillId="2" borderId="0" xfId="1" applyFont="1" applyFill="1" applyAlignment="1">
      <alignment horizontal="center" vertical="center"/>
    </xf>
    <xf numFmtId="0" fontId="7" fillId="2" borderId="57" xfId="1" applyFont="1" applyFill="1" applyBorder="1" applyAlignment="1">
      <alignment horizontal="center" vertical="center"/>
    </xf>
    <xf numFmtId="177" fontId="15" fillId="0" borderId="0" xfId="0" applyNumberFormat="1" applyFont="1" applyAlignment="1">
      <alignment vertical="center"/>
    </xf>
    <xf numFmtId="180" fontId="15" fillId="0" borderId="0" xfId="0" applyNumberFormat="1" applyFont="1" applyAlignment="1">
      <alignment horizontal="center" vertical="center"/>
    </xf>
    <xf numFmtId="178" fontId="15" fillId="0" borderId="0" xfId="0" applyNumberFormat="1" applyFont="1" applyAlignment="1">
      <alignment horizontal="center" vertical="center" shrinkToFit="1"/>
    </xf>
    <xf numFmtId="177" fontId="15" fillId="0" borderId="0" xfId="0" applyNumberFormat="1" applyFont="1" applyAlignment="1">
      <alignment vertical="center" shrinkToFit="1"/>
    </xf>
    <xf numFmtId="177" fontId="15" fillId="0" borderId="0" xfId="0" applyNumberFormat="1" applyFont="1" applyAlignment="1">
      <alignment horizontal="center" vertical="center"/>
    </xf>
    <xf numFmtId="57" fontId="15" fillId="0" borderId="0" xfId="0" applyNumberFormat="1" applyFont="1" applyAlignment="1">
      <alignment horizontal="center" vertical="center"/>
    </xf>
    <xf numFmtId="178" fontId="15" fillId="0" borderId="0" xfId="0" applyNumberFormat="1" applyFont="1" applyAlignment="1">
      <alignment horizontal="center" vertical="center"/>
    </xf>
    <xf numFmtId="180" fontId="15" fillId="0" borderId="1" xfId="0" applyNumberFormat="1" applyFont="1" applyBorder="1" applyAlignment="1" applyProtection="1">
      <alignment horizontal="center" vertical="center" wrapText="1"/>
      <protection locked="0"/>
    </xf>
    <xf numFmtId="178" fontId="15" fillId="0" borderId="1" xfId="0" applyNumberFormat="1" applyFont="1" applyBorder="1" applyAlignment="1" applyProtection="1">
      <alignment horizontal="center" vertical="center"/>
      <protection locked="0"/>
    </xf>
    <xf numFmtId="0" fontId="15" fillId="0" borderId="1" xfId="0" quotePrefix="1" applyNumberFormat="1" applyFont="1" applyBorder="1" applyAlignment="1" applyProtection="1">
      <alignment horizontal="center" vertical="center"/>
      <protection locked="0"/>
    </xf>
    <xf numFmtId="1" fontId="15" fillId="0" borderId="1" xfId="0" applyNumberFormat="1" applyFont="1" applyBorder="1" applyAlignment="1" applyProtection="1">
      <alignment horizontal="center" vertical="center"/>
      <protection locked="0"/>
    </xf>
    <xf numFmtId="0" fontId="15" fillId="0" borderId="1" xfId="0" applyNumberFormat="1" applyFont="1" applyBorder="1" applyAlignment="1" applyProtection="1">
      <alignment horizontal="left" vertical="center" wrapText="1"/>
      <protection locked="0"/>
    </xf>
    <xf numFmtId="0" fontId="15" fillId="0" borderId="1" xfId="0" applyNumberFormat="1" applyFont="1" applyBorder="1" applyAlignment="1" applyProtection="1">
      <alignment horizontal="center" vertical="center" wrapText="1"/>
      <protection locked="0"/>
    </xf>
    <xf numFmtId="180" fontId="15" fillId="0" borderId="1" xfId="0" applyNumberFormat="1" applyFont="1" applyBorder="1" applyAlignment="1" applyProtection="1">
      <alignment vertical="center" wrapText="1"/>
      <protection locked="0"/>
    </xf>
    <xf numFmtId="49" fontId="15" fillId="0" borderId="1" xfId="0" applyNumberFormat="1" applyFont="1" applyBorder="1" applyAlignment="1" applyProtection="1">
      <alignment horizontal="center" vertical="center" shrinkToFit="1"/>
      <protection locked="0"/>
    </xf>
    <xf numFmtId="177" fontId="15" fillId="0" borderId="1" xfId="0" applyNumberFormat="1" applyFont="1" applyBorder="1" applyAlignment="1" applyProtection="1">
      <alignment vertical="center"/>
      <protection locked="0"/>
    </xf>
    <xf numFmtId="177" fontId="15" fillId="0" borderId="1" xfId="0" applyNumberFormat="1" applyFont="1" applyBorder="1" applyAlignment="1" applyProtection="1">
      <alignment horizontal="center" vertical="center"/>
      <protection locked="0"/>
    </xf>
    <xf numFmtId="178" fontId="15" fillId="0" borderId="1" xfId="0" applyNumberFormat="1" applyFont="1" applyBorder="1" applyAlignment="1" applyProtection="1">
      <alignment horizontal="center" vertical="center" wrapText="1"/>
      <protection locked="0"/>
    </xf>
    <xf numFmtId="179" fontId="15" fillId="0" borderId="1" xfId="0" applyNumberFormat="1" applyFont="1" applyBorder="1" applyAlignment="1" applyProtection="1">
      <alignment horizontal="center" vertical="center"/>
      <protection locked="0"/>
    </xf>
    <xf numFmtId="0" fontId="15" fillId="0" borderId="1" xfId="0" applyNumberFormat="1" applyFont="1" applyBorder="1" applyAlignment="1" applyProtection="1">
      <alignment vertical="center" wrapText="1"/>
      <protection locked="0"/>
    </xf>
    <xf numFmtId="1" fontId="15" fillId="0" borderId="1" xfId="0" applyNumberFormat="1" applyFont="1" applyBorder="1" applyAlignment="1" applyProtection="1">
      <alignment horizontal="center" vertical="center" wrapText="1"/>
      <protection locked="0"/>
    </xf>
    <xf numFmtId="0" fontId="15" fillId="0" borderId="0" xfId="0" quotePrefix="1" applyNumberFormat="1" applyFont="1" applyAlignment="1" applyProtection="1">
      <alignment horizontal="center" vertical="center"/>
      <protection locked="0"/>
    </xf>
    <xf numFmtId="1" fontId="15" fillId="0" borderId="0" xfId="0" applyNumberFormat="1" applyFont="1" applyAlignment="1" applyProtection="1">
      <alignment horizontal="center" vertical="center"/>
      <protection locked="0"/>
    </xf>
    <xf numFmtId="0" fontId="15" fillId="0" borderId="0" xfId="0" applyNumberFormat="1" applyFont="1" applyAlignment="1" applyProtection="1">
      <alignment horizontal="left" vertical="center" wrapText="1"/>
      <protection locked="0"/>
    </xf>
    <xf numFmtId="177"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wrapText="1"/>
      <protection locked="0"/>
    </xf>
    <xf numFmtId="180" fontId="15" fillId="0" borderId="0" xfId="0" applyNumberFormat="1" applyFont="1" applyAlignment="1" applyProtection="1">
      <alignment vertical="center" wrapText="1"/>
      <protection locked="0"/>
    </xf>
    <xf numFmtId="49" fontId="15" fillId="0" borderId="0" xfId="0" applyNumberFormat="1" applyFont="1" applyAlignment="1" applyProtection="1">
      <alignment horizontal="center" vertical="center" shrinkToFit="1"/>
      <protection locked="0"/>
    </xf>
    <xf numFmtId="49" fontId="15" fillId="0" borderId="0" xfId="0" applyNumberFormat="1" applyFont="1" applyAlignment="1" applyProtection="1">
      <alignment horizontal="center" vertical="center" wrapText="1"/>
      <protection locked="0"/>
    </xf>
    <xf numFmtId="178" fontId="15" fillId="0" borderId="0" xfId="0" applyNumberFormat="1" applyFont="1" applyAlignment="1" applyProtection="1">
      <alignment horizontal="center" vertical="center"/>
      <protection locked="0"/>
    </xf>
    <xf numFmtId="57" fontId="15" fillId="0" borderId="0" xfId="0" applyNumberFormat="1" applyFont="1" applyAlignment="1" applyProtection="1">
      <alignment vertical="center"/>
      <protection locked="0"/>
    </xf>
    <xf numFmtId="177" fontId="15" fillId="0" borderId="0" xfId="0" applyNumberFormat="1" applyFont="1" applyAlignment="1" applyProtection="1">
      <alignment horizontal="center" vertical="center"/>
      <protection locked="0"/>
    </xf>
    <xf numFmtId="178" fontId="15" fillId="0" borderId="0" xfId="0" applyNumberFormat="1" applyFont="1" applyAlignment="1" applyProtection="1">
      <alignment horizontal="center" vertical="center" wrapText="1"/>
      <protection locked="0"/>
    </xf>
    <xf numFmtId="179" fontId="15" fillId="0" borderId="0" xfId="0" applyNumberFormat="1" applyFont="1" applyAlignment="1" applyProtection="1">
      <alignment horizontal="center" vertical="center"/>
      <protection locked="0"/>
    </xf>
    <xf numFmtId="178" fontId="15" fillId="0" borderId="0" xfId="0" applyNumberFormat="1" applyFont="1" applyAlignment="1" applyProtection="1">
      <alignment vertical="center"/>
      <protection locked="0"/>
    </xf>
    <xf numFmtId="176" fontId="15" fillId="0" borderId="1" xfId="0" applyFont="1" applyBorder="1" applyAlignment="1">
      <alignment horizontal="center" vertical="center"/>
    </xf>
    <xf numFmtId="0" fontId="15" fillId="0" borderId="0" xfId="0" applyNumberFormat="1" applyFont="1" applyAlignment="1">
      <alignment vertical="center"/>
    </xf>
    <xf numFmtId="178" fontId="15" fillId="0" borderId="0" xfId="0" applyNumberFormat="1" applyFont="1" applyAlignment="1">
      <alignment vertical="center" shrinkToFit="1"/>
    </xf>
    <xf numFmtId="176" fontId="15" fillId="0" borderId="1" xfId="0" applyFont="1" applyBorder="1" applyAlignment="1">
      <alignment vertical="center"/>
    </xf>
    <xf numFmtId="177" fontId="15" fillId="0" borderId="0" xfId="0" applyNumberFormat="1" applyFont="1" applyAlignment="1">
      <alignment horizontal="left" vertical="center"/>
    </xf>
    <xf numFmtId="0" fontId="15" fillId="0" borderId="0" xfId="0" applyNumberFormat="1" applyFont="1" applyAlignment="1">
      <alignment horizontal="right" vertical="center"/>
    </xf>
    <xf numFmtId="177" fontId="15" fillId="0" borderId="1" xfId="0" applyNumberFormat="1" applyFont="1" applyBorder="1" applyAlignment="1">
      <alignment horizontal="center" vertical="center" shrinkToFit="1"/>
    </xf>
    <xf numFmtId="177" fontId="15" fillId="0" borderId="1" xfId="0" applyNumberFormat="1" applyFont="1" applyBorder="1" applyAlignment="1">
      <alignment vertical="center"/>
    </xf>
    <xf numFmtId="176" fontId="15" fillId="0" borderId="0" xfId="0" applyFont="1" applyAlignment="1">
      <alignment horizontal="center" vertical="center" wrapText="1"/>
    </xf>
    <xf numFmtId="176" fontId="15" fillId="0" borderId="0" xfId="0" applyFont="1" applyAlignment="1">
      <alignment horizontal="center" vertical="center"/>
    </xf>
    <xf numFmtId="1" fontId="15" fillId="0" borderId="1" xfId="0" applyNumberFormat="1" applyFont="1" applyBorder="1" applyAlignment="1" applyProtection="1">
      <alignment horizontal="center" vertical="center" shrinkToFit="1"/>
      <protection locked="0"/>
    </xf>
    <xf numFmtId="0" fontId="15" fillId="0" borderId="1" xfId="0" applyNumberFormat="1" applyFont="1" applyBorder="1" applyAlignment="1" applyProtection="1">
      <alignment horizontal="center" vertical="center" shrinkToFit="1"/>
      <protection locked="0"/>
    </xf>
    <xf numFmtId="177" fontId="15" fillId="5" borderId="1" xfId="0" applyNumberFormat="1" applyFont="1" applyFill="1" applyBorder="1" applyAlignment="1">
      <alignment horizontal="right" vertical="center" shrinkToFit="1"/>
    </xf>
    <xf numFmtId="177" fontId="15" fillId="5" borderId="1" xfId="0" applyNumberFormat="1" applyFont="1" applyFill="1" applyBorder="1" applyAlignment="1">
      <alignment vertical="center" shrinkToFit="1"/>
    </xf>
    <xf numFmtId="0" fontId="15" fillId="5" borderId="1" xfId="0" applyNumberFormat="1" applyFont="1" applyFill="1" applyBorder="1" applyAlignment="1">
      <alignment horizontal="center" vertical="center"/>
    </xf>
    <xf numFmtId="181" fontId="6" fillId="0" borderId="40" xfId="3" applyNumberFormat="1" applyBorder="1" applyProtection="1">
      <alignment vertical="center"/>
      <protection locked="0"/>
    </xf>
    <xf numFmtId="181" fontId="6" fillId="0" borderId="17" xfId="3" applyNumberFormat="1" applyBorder="1" applyProtection="1">
      <alignment vertical="center"/>
      <protection locked="0"/>
    </xf>
    <xf numFmtId="181" fontId="6" fillId="0" borderId="62" xfId="3" applyNumberFormat="1" applyBorder="1" applyProtection="1">
      <alignment vertical="center"/>
      <protection locked="0"/>
    </xf>
    <xf numFmtId="181" fontId="6" fillId="0" borderId="66" xfId="3" applyNumberFormat="1" applyBorder="1" applyProtection="1">
      <alignment vertical="center"/>
      <protection locked="0"/>
    </xf>
    <xf numFmtId="181" fontId="6" fillId="0" borderId="63" xfId="3" applyNumberFormat="1" applyBorder="1" applyProtection="1">
      <alignment vertical="center"/>
      <protection locked="0"/>
    </xf>
    <xf numFmtId="181" fontId="6" fillId="0" borderId="67" xfId="3" applyNumberFormat="1" applyBorder="1" applyProtection="1">
      <alignment vertical="center"/>
      <protection locked="0"/>
    </xf>
    <xf numFmtId="0" fontId="7" fillId="2" borderId="0" xfId="1" applyFont="1" applyFill="1" applyAlignment="1">
      <alignment vertical="center" shrinkToFit="1"/>
    </xf>
    <xf numFmtId="177" fontId="1" fillId="2" borderId="0" xfId="1" applyNumberFormat="1" applyFill="1">
      <alignment vertical="center"/>
    </xf>
    <xf numFmtId="0" fontId="16" fillId="6" borderId="8" xfId="1" applyFont="1" applyFill="1" applyBorder="1" applyAlignment="1">
      <alignment horizontal="center" vertical="center"/>
    </xf>
    <xf numFmtId="49" fontId="7" fillId="7" borderId="0" xfId="1" applyNumberFormat="1" applyFont="1" applyFill="1">
      <alignment vertical="center"/>
    </xf>
    <xf numFmtId="0" fontId="7" fillId="7" borderId="0" xfId="1" applyFont="1" applyFill="1">
      <alignment vertical="center"/>
    </xf>
    <xf numFmtId="0" fontId="1" fillId="7" borderId="0" xfId="1" applyFill="1">
      <alignment vertical="center"/>
    </xf>
    <xf numFmtId="177" fontId="7" fillId="7" borderId="0" xfId="1" applyNumberFormat="1" applyFont="1" applyFill="1">
      <alignment vertical="center"/>
    </xf>
    <xf numFmtId="177" fontId="1" fillId="7" borderId="0" xfId="1" applyNumberFormat="1" applyFill="1">
      <alignment vertical="center"/>
    </xf>
    <xf numFmtId="49" fontId="7" fillId="2" borderId="76" xfId="1" applyNumberFormat="1" applyFont="1" applyFill="1" applyBorder="1">
      <alignment vertical="center"/>
    </xf>
    <xf numFmtId="0" fontId="7" fillId="2" borderId="77" xfId="1" applyFont="1" applyFill="1" applyBorder="1">
      <alignment vertical="center"/>
    </xf>
    <xf numFmtId="0" fontId="1" fillId="2" borderId="78" xfId="1" applyFill="1" applyBorder="1">
      <alignment vertical="center"/>
    </xf>
    <xf numFmtId="49" fontId="7" fillId="2" borderId="79" xfId="1" applyNumberFormat="1" applyFont="1" applyFill="1" applyBorder="1">
      <alignment vertical="center"/>
    </xf>
    <xf numFmtId="0" fontId="1" fillId="2" borderId="80" xfId="1" applyFill="1" applyBorder="1">
      <alignment vertical="center"/>
    </xf>
    <xf numFmtId="177" fontId="1" fillId="2" borderId="80" xfId="1" applyNumberFormat="1" applyFill="1" applyBorder="1">
      <alignment vertical="center"/>
    </xf>
    <xf numFmtId="49" fontId="7" fillId="2" borderId="81" xfId="1" applyNumberFormat="1" applyFont="1" applyFill="1" applyBorder="1">
      <alignment vertical="center"/>
    </xf>
    <xf numFmtId="0" fontId="7" fillId="2" borderId="82" xfId="1" applyFont="1" applyFill="1" applyBorder="1">
      <alignment vertical="center"/>
    </xf>
    <xf numFmtId="177" fontId="1" fillId="2" borderId="83" xfId="1" applyNumberFormat="1" applyFill="1" applyBorder="1">
      <alignment vertical="center"/>
    </xf>
    <xf numFmtId="177" fontId="1" fillId="2" borderId="78" xfId="1" applyNumberFormat="1" applyFill="1" applyBorder="1">
      <alignment vertical="center"/>
    </xf>
    <xf numFmtId="176" fontId="0" fillId="7" borderId="0" xfId="0" applyFill="1" applyAlignment="1">
      <alignment vertical="center"/>
    </xf>
    <xf numFmtId="176" fontId="5" fillId="7" borderId="0" xfId="0" applyFont="1" applyFill="1" applyAlignment="1">
      <alignment vertical="center"/>
    </xf>
    <xf numFmtId="176" fontId="6" fillId="7" borderId="0" xfId="0" applyFont="1" applyFill="1" applyAlignment="1">
      <alignment vertical="center"/>
    </xf>
    <xf numFmtId="176" fontId="13" fillId="6" borderId="8" xfId="0" applyFont="1" applyFill="1" applyBorder="1" applyAlignment="1">
      <alignment horizontal="center" vertical="center"/>
    </xf>
    <xf numFmtId="176" fontId="14" fillId="6" borderId="56" xfId="0" applyFont="1" applyFill="1" applyBorder="1" applyAlignment="1" applyProtection="1">
      <alignment horizontal="center" vertical="center"/>
      <protection locked="0"/>
    </xf>
    <xf numFmtId="176" fontId="0" fillId="2" borderId="76" xfId="0" applyFill="1" applyBorder="1" applyAlignment="1">
      <alignment vertical="center"/>
    </xf>
    <xf numFmtId="176" fontId="5" fillId="2" borderId="77" xfId="0" applyFont="1" applyFill="1" applyBorder="1" applyAlignment="1">
      <alignment vertical="center"/>
    </xf>
    <xf numFmtId="176" fontId="5" fillId="2" borderId="78" xfId="0" applyFont="1" applyFill="1" applyBorder="1" applyAlignment="1">
      <alignment vertical="center"/>
    </xf>
    <xf numFmtId="176" fontId="0" fillId="2" borderId="79" xfId="0" applyFill="1" applyBorder="1" applyAlignment="1">
      <alignment vertical="center"/>
    </xf>
    <xf numFmtId="176" fontId="5" fillId="2" borderId="0" xfId="0" applyFont="1" applyFill="1" applyAlignment="1">
      <alignment vertical="center"/>
    </xf>
    <xf numFmtId="176" fontId="5" fillId="2" borderId="80" xfId="0" applyFont="1" applyFill="1" applyBorder="1" applyAlignment="1">
      <alignment vertical="center"/>
    </xf>
    <xf numFmtId="176" fontId="5" fillId="2" borderId="0" xfId="0" applyFont="1" applyFill="1" applyAlignment="1">
      <alignment horizontal="center" vertical="center"/>
    </xf>
    <xf numFmtId="176" fontId="0" fillId="2" borderId="81" xfId="0" applyFill="1" applyBorder="1" applyAlignment="1">
      <alignment vertical="center"/>
    </xf>
    <xf numFmtId="176" fontId="5" fillId="2" borderId="82" xfId="0" applyFont="1" applyFill="1" applyBorder="1" applyAlignment="1">
      <alignment vertical="center"/>
    </xf>
    <xf numFmtId="176" fontId="5" fillId="2" borderId="83" xfId="0" applyFont="1" applyFill="1" applyBorder="1" applyAlignment="1">
      <alignment vertical="center"/>
    </xf>
    <xf numFmtId="176" fontId="6" fillId="7" borderId="0" xfId="0" applyFont="1" applyFill="1"/>
    <xf numFmtId="176" fontId="0" fillId="7" borderId="0" xfId="0" applyFill="1"/>
    <xf numFmtId="176" fontId="5" fillId="7" borderId="0" xfId="0" applyFont="1" applyFill="1"/>
    <xf numFmtId="49" fontId="7" fillId="2" borderId="26" xfId="1" applyNumberFormat="1" applyFont="1" applyFill="1" applyBorder="1">
      <alignment vertical="center"/>
    </xf>
    <xf numFmtId="49" fontId="7" fillId="2" borderId="22" xfId="1" applyNumberFormat="1" applyFont="1" applyFill="1" applyBorder="1">
      <alignment vertical="center"/>
    </xf>
    <xf numFmtId="0" fontId="17" fillId="6" borderId="8" xfId="1" applyFont="1" applyFill="1" applyBorder="1" applyAlignment="1">
      <alignment horizontal="center" vertical="center"/>
    </xf>
    <xf numFmtId="0" fontId="17" fillId="6" borderId="8" xfId="1" applyFont="1" applyFill="1" applyBorder="1" applyAlignment="1" applyProtection="1">
      <alignment horizontal="center" vertical="center"/>
      <protection locked="0"/>
    </xf>
    <xf numFmtId="181" fontId="15" fillId="0" borderId="1" xfId="0" applyNumberFormat="1" applyFont="1" applyBorder="1" applyAlignment="1" applyProtection="1">
      <alignment vertical="center" wrapText="1"/>
      <protection locked="0"/>
    </xf>
    <xf numFmtId="0" fontId="5" fillId="0" borderId="1"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183" fontId="15" fillId="0" borderId="1" xfId="0" applyNumberFormat="1" applyFont="1" applyBorder="1" applyAlignment="1" applyProtection="1">
      <alignment horizontal="center" vertical="center" shrinkToFit="1"/>
      <protection locked="0"/>
    </xf>
    <xf numFmtId="183" fontId="15" fillId="0" borderId="1" xfId="0" applyNumberFormat="1" applyFont="1" applyBorder="1" applyAlignment="1" applyProtection="1">
      <alignment vertical="center" shrinkToFit="1"/>
      <protection locked="0"/>
    </xf>
    <xf numFmtId="176" fontId="5" fillId="2" borderId="12" xfId="0" applyFont="1" applyFill="1" applyBorder="1" applyAlignment="1">
      <alignment vertical="center"/>
    </xf>
    <xf numFmtId="176" fontId="5" fillId="2" borderId="7" xfId="0" applyFont="1" applyFill="1" applyBorder="1" applyAlignment="1">
      <alignment vertical="center"/>
    </xf>
    <xf numFmtId="176" fontId="5" fillId="2" borderId="26" xfId="0" applyFont="1" applyFill="1" applyBorder="1" applyAlignment="1">
      <alignment vertical="center"/>
    </xf>
    <xf numFmtId="176" fontId="5" fillId="2" borderId="27" xfId="0" applyFont="1" applyFill="1" applyBorder="1" applyAlignment="1">
      <alignment vertical="center"/>
    </xf>
    <xf numFmtId="176" fontId="12" fillId="2" borderId="0" xfId="0" applyFont="1" applyFill="1" applyAlignment="1">
      <alignment horizontal="center" vertical="center" wrapText="1"/>
    </xf>
    <xf numFmtId="177" fontId="7" fillId="2" borderId="0" xfId="1" applyNumberFormat="1" applyFont="1" applyFill="1" applyAlignment="1">
      <alignment horizontal="center" vertical="center"/>
    </xf>
    <xf numFmtId="49" fontId="7" fillId="2" borderId="0" xfId="1" applyNumberFormat="1" applyFont="1" applyFill="1" applyAlignment="1">
      <alignment horizontal="center" vertical="center"/>
    </xf>
    <xf numFmtId="180" fontId="7" fillId="2" borderId="0" xfId="1" applyNumberFormat="1" applyFont="1" applyFill="1" applyAlignment="1">
      <alignment horizontal="center" vertical="center"/>
    </xf>
    <xf numFmtId="49" fontId="7" fillId="2" borderId="0" xfId="1" applyNumberFormat="1" applyFont="1" applyFill="1" applyAlignment="1">
      <alignment horizontal="distributed" vertical="center"/>
    </xf>
    <xf numFmtId="49" fontId="10" fillId="2" borderId="0" xfId="0" applyNumberFormat="1" applyFont="1" applyFill="1" applyAlignment="1">
      <alignment horizontal="center" vertical="center"/>
    </xf>
    <xf numFmtId="177" fontId="10" fillId="2" borderId="0" xfId="1" applyNumberFormat="1" applyFont="1" applyFill="1" applyAlignment="1">
      <alignment horizontal="center" vertical="center"/>
    </xf>
    <xf numFmtId="49" fontId="7" fillId="2" borderId="0" xfId="0" applyNumberFormat="1" applyFont="1" applyFill="1" applyAlignment="1">
      <alignment vertical="center"/>
    </xf>
    <xf numFmtId="176" fontId="0" fillId="2" borderId="0" xfId="0" applyFill="1"/>
    <xf numFmtId="176" fontId="5" fillId="2" borderId="0" xfId="0" applyFont="1" applyFill="1"/>
    <xf numFmtId="49" fontId="5" fillId="2"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177" fontId="15" fillId="0" borderId="1" xfId="0" applyNumberFormat="1" applyFont="1" applyBorder="1" applyAlignment="1" applyProtection="1">
      <alignment horizontal="center" vertical="center" wrapText="1"/>
      <protection locked="0"/>
    </xf>
    <xf numFmtId="0" fontId="15" fillId="0" borderId="1" xfId="0" applyNumberFormat="1" applyFont="1" applyBorder="1" applyAlignment="1" applyProtection="1">
      <alignment horizontal="center" vertical="center"/>
      <protection locked="0"/>
    </xf>
    <xf numFmtId="0"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wrapText="1"/>
    </xf>
    <xf numFmtId="178" fontId="15" fillId="0" borderId="1" xfId="0" applyNumberFormat="1" applyFont="1" applyBorder="1" applyAlignment="1">
      <alignment horizontal="center" vertical="center"/>
    </xf>
    <xf numFmtId="178" fontId="15" fillId="0" borderId="1" xfId="0" applyNumberFormat="1" applyFont="1" applyBorder="1" applyAlignment="1" applyProtection="1">
      <alignment horizontal="center" vertical="center" wrapText="1"/>
      <protection locked="0"/>
    </xf>
    <xf numFmtId="178" fontId="15" fillId="0" borderId="1" xfId="0" applyNumberFormat="1" applyFont="1" applyBorder="1" applyAlignment="1" applyProtection="1">
      <alignment horizontal="center" vertical="center"/>
      <protection locked="0"/>
    </xf>
    <xf numFmtId="178"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shrinkToFit="1"/>
    </xf>
    <xf numFmtId="0" fontId="15" fillId="0" borderId="1" xfId="0" applyNumberFormat="1" applyFont="1" applyBorder="1" applyAlignment="1">
      <alignment horizontal="center" vertical="center" shrinkToFit="1"/>
    </xf>
    <xf numFmtId="0" fontId="15" fillId="0" borderId="1" xfId="0" applyNumberFormat="1" applyFont="1" applyBorder="1" applyAlignment="1" applyProtection="1">
      <alignment horizontal="center" vertical="center" wrapText="1"/>
      <protection locked="0"/>
    </xf>
    <xf numFmtId="0" fontId="15" fillId="0" borderId="2"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77" fontId="15" fillId="0" borderId="2" xfId="0" applyNumberFormat="1" applyFont="1" applyBorder="1" applyAlignment="1">
      <alignment horizontal="center" vertical="center" wrapText="1"/>
    </xf>
    <xf numFmtId="177" fontId="15" fillId="0" borderId="3" xfId="0" applyNumberFormat="1" applyFont="1" applyBorder="1" applyAlignment="1">
      <alignment horizontal="center" vertical="center" wrapText="1"/>
    </xf>
    <xf numFmtId="177" fontId="15" fillId="0" borderId="1" xfId="0" applyNumberFormat="1" applyFont="1" applyBorder="1" applyAlignment="1">
      <alignment horizontal="center" vertical="center" wrapText="1"/>
    </xf>
    <xf numFmtId="177" fontId="15" fillId="0" borderId="1" xfId="0" applyNumberFormat="1" applyFont="1" applyBorder="1" applyAlignment="1">
      <alignment horizontal="center" vertical="center"/>
    </xf>
    <xf numFmtId="0" fontId="15" fillId="0" borderId="58" xfId="0" applyNumberFormat="1" applyFont="1" applyBorder="1" applyAlignment="1">
      <alignment horizontal="center" vertical="center" wrapText="1"/>
    </xf>
    <xf numFmtId="0" fontId="15" fillId="0" borderId="59" xfId="0" applyNumberFormat="1" applyFont="1" applyBorder="1" applyAlignment="1">
      <alignment horizontal="center" vertical="center" wrapText="1"/>
    </xf>
    <xf numFmtId="0" fontId="15" fillId="0" borderId="72" xfId="0" applyNumberFormat="1" applyFont="1" applyBorder="1" applyAlignment="1">
      <alignment horizontal="center" vertical="center"/>
    </xf>
    <xf numFmtId="0" fontId="15" fillId="0" borderId="73" xfId="0" applyNumberFormat="1" applyFont="1" applyBorder="1" applyAlignment="1">
      <alignment horizontal="center" vertical="center"/>
    </xf>
    <xf numFmtId="0" fontId="15" fillId="0" borderId="74" xfId="0" applyNumberFormat="1" applyFont="1" applyBorder="1" applyAlignment="1">
      <alignment horizontal="center" vertical="center"/>
    </xf>
    <xf numFmtId="0" fontId="15" fillId="0" borderId="75" xfId="0" applyNumberFormat="1" applyFont="1" applyBorder="1" applyAlignment="1">
      <alignment horizontal="center" vertical="center"/>
    </xf>
    <xf numFmtId="0" fontId="15" fillId="0" borderId="58" xfId="0" applyNumberFormat="1" applyFont="1" applyBorder="1" applyAlignment="1">
      <alignment horizontal="center" vertical="center" shrinkToFit="1"/>
    </xf>
    <xf numFmtId="0" fontId="15" fillId="0" borderId="59" xfId="0" applyNumberFormat="1" applyFont="1" applyBorder="1" applyAlignment="1">
      <alignment horizontal="center" vertical="center" shrinkToFit="1"/>
    </xf>
    <xf numFmtId="0" fontId="15" fillId="0" borderId="1" xfId="0" applyNumberFormat="1" applyFont="1" applyBorder="1" applyAlignment="1" applyProtection="1">
      <alignment horizontal="center" vertical="center" wrapText="1" shrinkToFit="1"/>
      <protection locked="0"/>
    </xf>
    <xf numFmtId="0" fontId="15" fillId="0" borderId="1" xfId="0" applyNumberFormat="1" applyFont="1" applyBorder="1" applyAlignment="1" applyProtection="1">
      <alignment horizontal="center" vertical="center" shrinkToFit="1"/>
      <protection locked="0"/>
    </xf>
    <xf numFmtId="177" fontId="15" fillId="0" borderId="1" xfId="0" applyNumberFormat="1" applyFont="1" applyBorder="1" applyAlignment="1" applyProtection="1">
      <alignment horizontal="center" vertical="center"/>
      <protection locked="0"/>
    </xf>
    <xf numFmtId="180" fontId="15" fillId="0" borderId="1" xfId="0" applyNumberFormat="1" applyFont="1" applyBorder="1" applyAlignment="1" applyProtection="1">
      <alignment horizontal="center" vertical="center" wrapText="1"/>
      <protection locked="0"/>
    </xf>
    <xf numFmtId="176" fontId="5" fillId="2" borderId="3" xfId="0" applyFont="1" applyFill="1" applyBorder="1" applyAlignment="1">
      <alignment vertical="center"/>
    </xf>
    <xf numFmtId="176" fontId="5" fillId="2" borderId="1" xfId="0" applyFont="1" applyFill="1" applyBorder="1" applyAlignment="1">
      <alignment vertical="center"/>
    </xf>
    <xf numFmtId="176" fontId="5" fillId="2" borderId="4" xfId="0" applyFont="1" applyFill="1" applyBorder="1" applyAlignment="1">
      <alignment vertical="center"/>
    </xf>
    <xf numFmtId="176" fontId="5" fillId="2" borderId="1" xfId="0" applyFont="1" applyFill="1" applyBorder="1" applyAlignment="1">
      <alignment vertical="center" wrapText="1"/>
    </xf>
    <xf numFmtId="176" fontId="5" fillId="2" borderId="4" xfId="0" applyFont="1" applyFill="1" applyBorder="1" applyAlignment="1">
      <alignment vertical="center" wrapText="1"/>
    </xf>
    <xf numFmtId="176" fontId="12" fillId="2" borderId="0" xfId="0" applyFont="1" applyFill="1" applyAlignment="1">
      <alignment horizontal="center" vertical="center"/>
    </xf>
    <xf numFmtId="176" fontId="5" fillId="2" borderId="0" xfId="0" applyFont="1" applyFill="1" applyAlignment="1">
      <alignment horizontal="center" vertical="center"/>
    </xf>
    <xf numFmtId="176" fontId="5" fillId="2" borderId="1" xfId="0" applyFont="1" applyFill="1" applyBorder="1" applyAlignment="1">
      <alignment horizontal="center" vertical="center"/>
    </xf>
    <xf numFmtId="176" fontId="5" fillId="2" borderId="0" xfId="0" applyFont="1" applyFill="1" applyAlignment="1">
      <alignment vertical="center"/>
    </xf>
    <xf numFmtId="0" fontId="5" fillId="2" borderId="0" xfId="0" applyNumberFormat="1" applyFont="1" applyFill="1" applyAlignment="1">
      <alignment horizontal="left" vertical="center"/>
    </xf>
    <xf numFmtId="176" fontId="5" fillId="2" borderId="0" xfId="0" applyFont="1" applyFill="1" applyAlignment="1">
      <alignment horizontal="distributed" vertical="center"/>
    </xf>
    <xf numFmtId="176" fontId="5" fillId="2" borderId="4" xfId="0" applyFont="1" applyFill="1" applyBorder="1" applyAlignment="1">
      <alignment horizontal="center" vertical="center"/>
    </xf>
    <xf numFmtId="176" fontId="5" fillId="2" borderId="0" xfId="0" applyFont="1" applyFill="1" applyAlignment="1">
      <alignment horizontal="left" vertical="center" wrapText="1"/>
    </xf>
    <xf numFmtId="176" fontId="5" fillId="2" borderId="1" xfId="0" applyFont="1" applyFill="1" applyBorder="1" applyAlignment="1" applyProtection="1">
      <alignment horizontal="center" vertical="center"/>
      <protection locked="0"/>
    </xf>
    <xf numFmtId="0" fontId="5" fillId="2" borderId="0" xfId="0" applyNumberFormat="1" applyFont="1" applyFill="1" applyAlignment="1">
      <alignment vertical="center" wrapText="1"/>
    </xf>
    <xf numFmtId="176" fontId="5" fillId="2" borderId="3" xfId="0" applyFont="1" applyFill="1" applyBorder="1" applyAlignment="1">
      <alignment horizontal="center" vertical="center"/>
    </xf>
    <xf numFmtId="176" fontId="5" fillId="2" borderId="4" xfId="0" applyFont="1" applyFill="1" applyBorder="1" applyAlignment="1" applyProtection="1">
      <alignment horizontal="center" vertical="center"/>
      <protection locked="0"/>
    </xf>
    <xf numFmtId="176" fontId="5" fillId="2" borderId="3" xfId="0" applyFont="1" applyFill="1" applyBorder="1" applyAlignment="1" applyProtection="1">
      <alignment horizontal="center" vertical="center"/>
      <protection locked="0"/>
    </xf>
    <xf numFmtId="176" fontId="5" fillId="2" borderId="5" xfId="0" applyFont="1" applyFill="1" applyBorder="1" applyAlignment="1" applyProtection="1">
      <alignment horizontal="center" vertical="center"/>
      <protection locked="0"/>
    </xf>
    <xf numFmtId="176" fontId="5" fillId="2" borderId="1" xfId="0" applyFont="1" applyFill="1" applyBorder="1" applyAlignment="1">
      <alignment horizontal="left" vertical="center" wrapText="1"/>
    </xf>
    <xf numFmtId="176" fontId="5" fillId="2" borderId="4" xfId="0" applyFont="1" applyFill="1" applyBorder="1" applyAlignment="1">
      <alignment horizontal="left" vertical="center" wrapText="1"/>
    </xf>
    <xf numFmtId="176" fontId="5" fillId="2" borderId="5" xfId="0" applyFont="1" applyFill="1" applyBorder="1" applyAlignment="1">
      <alignment horizontal="center" vertical="center"/>
    </xf>
    <xf numFmtId="176" fontId="5" fillId="2" borderId="1" xfId="0" applyFont="1" applyFill="1" applyBorder="1" applyAlignment="1">
      <alignment horizontal="center" vertical="center" wrapText="1"/>
    </xf>
    <xf numFmtId="176" fontId="5" fillId="2" borderId="4" xfId="0" applyFont="1" applyFill="1" applyBorder="1" applyAlignment="1">
      <alignment horizontal="center" vertical="center" wrapText="1"/>
    </xf>
    <xf numFmtId="176" fontId="5" fillId="2" borderId="5" xfId="0" applyFont="1" applyFill="1" applyBorder="1" applyAlignment="1">
      <alignment vertical="center"/>
    </xf>
    <xf numFmtId="49" fontId="19" fillId="2" borderId="54" xfId="1" applyNumberFormat="1" applyFont="1" applyFill="1" applyBorder="1" applyAlignment="1">
      <alignment horizontal="center" vertical="center" wrapText="1"/>
    </xf>
    <xf numFmtId="49" fontId="19" fillId="2" borderId="19" xfId="1" applyNumberFormat="1" applyFont="1" applyFill="1" applyBorder="1" applyAlignment="1">
      <alignment horizontal="center" vertical="center" wrapText="1"/>
    </xf>
    <xf numFmtId="49" fontId="19" fillId="2" borderId="20" xfId="1" applyNumberFormat="1" applyFont="1" applyFill="1" applyBorder="1" applyAlignment="1">
      <alignment horizontal="center" vertical="center" wrapText="1"/>
    </xf>
    <xf numFmtId="49" fontId="19" fillId="2" borderId="41" xfId="1" applyNumberFormat="1" applyFont="1" applyFill="1" applyBorder="1" applyAlignment="1">
      <alignment horizontal="center" vertical="center" wrapText="1"/>
    </xf>
    <xf numFmtId="49" fontId="19" fillId="2" borderId="0" xfId="1" applyNumberFormat="1" applyFont="1" applyFill="1" applyAlignment="1">
      <alignment horizontal="center" vertical="center" wrapText="1"/>
    </xf>
    <xf numFmtId="49" fontId="19" fillId="2" borderId="22" xfId="1" applyNumberFormat="1" applyFont="1" applyFill="1" applyBorder="1" applyAlignment="1">
      <alignment horizontal="center" vertical="center" wrapText="1"/>
    </xf>
    <xf numFmtId="49" fontId="19" fillId="2" borderId="53"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7" fillId="2" borderId="41" xfId="1" applyNumberFormat="1" applyFont="1" applyFill="1" applyBorder="1" applyAlignment="1">
      <alignment horizontal="center" vertical="center"/>
    </xf>
    <xf numFmtId="49" fontId="7" fillId="2" borderId="0" xfId="1" applyNumberFormat="1" applyFont="1" applyFill="1" applyAlignment="1">
      <alignment horizontal="center" vertical="center"/>
    </xf>
    <xf numFmtId="49" fontId="7" fillId="2" borderId="22" xfId="1" applyNumberFormat="1" applyFont="1" applyFill="1" applyBorder="1" applyAlignment="1">
      <alignment horizontal="center" vertical="center"/>
    </xf>
    <xf numFmtId="49" fontId="7" fillId="2" borderId="43" xfId="1" applyNumberFormat="1" applyFont="1" applyFill="1" applyBorder="1" applyAlignment="1">
      <alignment horizontal="center" vertical="center"/>
    </xf>
    <xf numFmtId="49" fontId="7" fillId="2" borderId="26" xfId="1" applyNumberFormat="1" applyFont="1" applyFill="1" applyBorder="1" applyAlignment="1">
      <alignment horizontal="center" vertical="center"/>
    </xf>
    <xf numFmtId="49" fontId="7" fillId="2" borderId="27" xfId="1" applyNumberFormat="1" applyFont="1" applyFill="1" applyBorder="1" applyAlignment="1">
      <alignment horizontal="center" vertical="center"/>
    </xf>
    <xf numFmtId="176" fontId="5" fillId="7" borderId="0" xfId="0" applyFont="1" applyFill="1" applyAlignment="1">
      <alignment horizontal="center" vertical="center"/>
    </xf>
    <xf numFmtId="0" fontId="7" fillId="2" borderId="6"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2" xfId="1" applyFont="1" applyFill="1" applyBorder="1" applyAlignment="1">
      <alignment horizontal="left" vertical="center"/>
    </xf>
    <xf numFmtId="0" fontId="7" fillId="2" borderId="26" xfId="1" applyFont="1" applyFill="1" applyBorder="1" applyAlignment="1">
      <alignment horizontal="left" vertical="center"/>
    </xf>
    <xf numFmtId="0" fontId="7" fillId="2" borderId="0" xfId="1" applyFont="1" applyFill="1">
      <alignment vertical="center"/>
    </xf>
    <xf numFmtId="49" fontId="7" fillId="2" borderId="9" xfId="1" applyNumberFormat="1" applyFont="1" applyFill="1" applyBorder="1" applyAlignment="1">
      <alignment horizontal="distributed" vertical="center"/>
    </xf>
    <xf numFmtId="49" fontId="7" fillId="2" borderId="10" xfId="1" applyNumberFormat="1" applyFont="1" applyFill="1" applyBorder="1" applyAlignment="1">
      <alignment horizontal="distributed" vertical="center"/>
    </xf>
    <xf numFmtId="49" fontId="7" fillId="2" borderId="38" xfId="1" applyNumberFormat="1" applyFont="1" applyFill="1" applyBorder="1" applyAlignment="1">
      <alignment horizontal="distributed" vertical="center"/>
    </xf>
    <xf numFmtId="49" fontId="7" fillId="2" borderId="13" xfId="1" applyNumberFormat="1" applyFont="1" applyFill="1" applyBorder="1" applyAlignment="1">
      <alignment horizontal="distributed" vertical="center"/>
    </xf>
    <xf numFmtId="49" fontId="7" fillId="2" borderId="14" xfId="1" applyNumberFormat="1" applyFont="1" applyFill="1" applyBorder="1" applyAlignment="1">
      <alignment horizontal="distributed" vertical="center"/>
    </xf>
    <xf numFmtId="49" fontId="7" fillId="2" borderId="29" xfId="1" applyNumberFormat="1" applyFont="1" applyFill="1" applyBorder="1" applyAlignment="1">
      <alignment horizontal="distributed" vertical="center"/>
    </xf>
    <xf numFmtId="49" fontId="7" fillId="2" borderId="23" xfId="1" applyNumberFormat="1" applyFont="1" applyFill="1" applyBorder="1" applyAlignment="1">
      <alignment horizontal="distributed" vertical="center"/>
    </xf>
    <xf numFmtId="49" fontId="7" fillId="2" borderId="24" xfId="1" applyNumberFormat="1" applyFont="1" applyFill="1" applyBorder="1" applyAlignment="1">
      <alignment horizontal="distributed" vertical="center"/>
    </xf>
    <xf numFmtId="49" fontId="7" fillId="2" borderId="31" xfId="1" applyNumberFormat="1" applyFont="1" applyFill="1" applyBorder="1" applyAlignment="1">
      <alignment horizontal="distributed" vertical="center"/>
    </xf>
    <xf numFmtId="0" fontId="7" fillId="2" borderId="0" xfId="1" applyFont="1" applyFill="1" applyAlignment="1">
      <alignment horizontal="center" vertical="center"/>
    </xf>
    <xf numFmtId="49" fontId="7" fillId="2" borderId="12" xfId="1" applyNumberFormat="1" applyFont="1" applyFill="1" applyBorder="1" applyAlignment="1">
      <alignment horizontal="center" vertical="center"/>
    </xf>
    <xf numFmtId="49" fontId="7" fillId="2" borderId="50" xfId="1" applyNumberFormat="1" applyFont="1" applyFill="1" applyBorder="1" applyAlignment="1">
      <alignment horizontal="center" vertical="center"/>
    </xf>
    <xf numFmtId="49" fontId="7" fillId="2" borderId="45" xfId="1" applyNumberFormat="1" applyFont="1" applyFill="1" applyBorder="1" applyAlignment="1">
      <alignment horizontal="center" vertical="center"/>
    </xf>
    <xf numFmtId="49" fontId="7" fillId="2" borderId="46" xfId="1" applyNumberFormat="1" applyFont="1" applyFill="1" applyBorder="1" applyAlignment="1">
      <alignment horizontal="center" vertical="center"/>
    </xf>
    <xf numFmtId="49" fontId="7" fillId="2" borderId="42" xfId="1" applyNumberFormat="1" applyFont="1" applyFill="1" applyBorder="1" applyAlignment="1">
      <alignment horizontal="center" vertical="center"/>
    </xf>
    <xf numFmtId="49" fontId="7" fillId="2" borderId="47" xfId="1" applyNumberFormat="1" applyFont="1" applyFill="1" applyBorder="1" applyAlignment="1">
      <alignment horizontal="center" vertical="center"/>
    </xf>
    <xf numFmtId="49" fontId="7" fillId="2" borderId="39" xfId="1" applyNumberFormat="1" applyFont="1" applyFill="1" applyBorder="1" applyAlignment="1">
      <alignment horizontal="center" vertical="center"/>
    </xf>
    <xf numFmtId="180" fontId="7" fillId="2" borderId="11" xfId="1" applyNumberFormat="1" applyFont="1" applyFill="1" applyBorder="1">
      <alignment vertical="center"/>
    </xf>
    <xf numFmtId="180" fontId="7" fillId="2" borderId="12" xfId="1" applyNumberFormat="1" applyFont="1" applyFill="1" applyBorder="1">
      <alignment vertical="center"/>
    </xf>
    <xf numFmtId="180" fontId="7" fillId="2" borderId="21" xfId="1" applyNumberFormat="1" applyFont="1" applyFill="1" applyBorder="1">
      <alignment vertical="center"/>
    </xf>
    <xf numFmtId="180" fontId="7" fillId="2" borderId="0" xfId="1" applyNumberFormat="1" applyFont="1" applyFill="1">
      <alignment vertical="center"/>
    </xf>
    <xf numFmtId="180" fontId="7" fillId="2" borderId="15" xfId="1" applyNumberFormat="1" applyFont="1" applyFill="1" applyBorder="1">
      <alignment vertical="center"/>
    </xf>
    <xf numFmtId="180" fontId="7" fillId="2" borderId="16" xfId="1" applyNumberFormat="1" applyFont="1" applyFill="1" applyBorder="1">
      <alignment vertical="center"/>
    </xf>
    <xf numFmtId="180" fontId="7" fillId="2" borderId="12" xfId="1" applyNumberFormat="1" applyFont="1" applyFill="1" applyBorder="1" applyAlignment="1">
      <alignment horizontal="center" vertical="center"/>
    </xf>
    <xf numFmtId="180" fontId="7" fillId="2" borderId="7" xfId="1" applyNumberFormat="1" applyFont="1" applyFill="1" applyBorder="1" applyAlignment="1">
      <alignment horizontal="center" vertical="center"/>
    </xf>
    <xf numFmtId="180" fontId="7" fillId="2" borderId="0" xfId="1" applyNumberFormat="1" applyFont="1" applyFill="1" applyAlignment="1">
      <alignment horizontal="center" vertical="center"/>
    </xf>
    <xf numFmtId="180" fontId="7" fillId="2" borderId="22" xfId="1" applyNumberFormat="1" applyFont="1" applyFill="1" applyBorder="1" applyAlignment="1">
      <alignment horizontal="center" vertical="center"/>
    </xf>
    <xf numFmtId="180" fontId="7" fillId="2" borderId="16" xfId="1" applyNumberFormat="1" applyFont="1" applyFill="1" applyBorder="1" applyAlignment="1">
      <alignment horizontal="center" vertical="center"/>
    </xf>
    <xf numFmtId="180" fontId="7" fillId="2" borderId="17" xfId="1" applyNumberFormat="1" applyFont="1" applyFill="1" applyBorder="1" applyAlignment="1">
      <alignment horizontal="center" vertical="center"/>
    </xf>
    <xf numFmtId="49" fontId="7" fillId="2" borderId="48" xfId="1" applyNumberFormat="1" applyFont="1" applyFill="1" applyBorder="1" applyAlignment="1">
      <alignment horizontal="center" vertical="center"/>
    </xf>
    <xf numFmtId="49" fontId="7" fillId="2" borderId="16" xfId="1" applyNumberFormat="1" applyFont="1" applyFill="1" applyBorder="1" applyAlignment="1">
      <alignment horizontal="center" vertical="center"/>
    </xf>
    <xf numFmtId="49" fontId="7" fillId="2" borderId="40" xfId="1" applyNumberFormat="1" applyFont="1" applyFill="1" applyBorder="1" applyAlignment="1">
      <alignment horizontal="center" vertical="center"/>
    </xf>
    <xf numFmtId="0" fontId="7" fillId="2" borderId="19" xfId="1" applyFont="1" applyFill="1" applyBorder="1" applyAlignment="1">
      <alignment horizontal="center" vertical="center"/>
    </xf>
    <xf numFmtId="49" fontId="7" fillId="2" borderId="19" xfId="1" applyNumberFormat="1" applyFont="1" applyFill="1" applyBorder="1" applyAlignment="1">
      <alignment horizontal="center" vertical="center"/>
    </xf>
    <xf numFmtId="49" fontId="7" fillId="2" borderId="44" xfId="1" applyNumberFormat="1" applyFont="1" applyFill="1" applyBorder="1" applyAlignment="1">
      <alignment horizontal="center" vertical="center"/>
    </xf>
    <xf numFmtId="49" fontId="7" fillId="2" borderId="49" xfId="1" applyNumberFormat="1" applyFont="1" applyFill="1" applyBorder="1" applyAlignment="1">
      <alignment horizontal="center" vertical="center"/>
    </xf>
    <xf numFmtId="49" fontId="7" fillId="2" borderId="28" xfId="1" applyNumberFormat="1" applyFont="1" applyFill="1" applyBorder="1" applyAlignment="1">
      <alignment horizontal="center" vertical="center"/>
    </xf>
    <xf numFmtId="180" fontId="7" fillId="2" borderId="18" xfId="1" applyNumberFormat="1" applyFont="1" applyFill="1" applyBorder="1">
      <alignment vertical="center"/>
    </xf>
    <xf numFmtId="180" fontId="7" fillId="2" borderId="19" xfId="1" applyNumberFormat="1" applyFont="1" applyFill="1" applyBorder="1">
      <alignment vertical="center"/>
    </xf>
    <xf numFmtId="177" fontId="7" fillId="2" borderId="0" xfId="1" applyNumberFormat="1" applyFont="1" applyFill="1" applyAlignment="1">
      <alignment horizontal="center" vertical="center"/>
    </xf>
    <xf numFmtId="177" fontId="7" fillId="2" borderId="39" xfId="1" applyNumberFormat="1" applyFont="1" applyFill="1" applyBorder="1" applyAlignment="1">
      <alignment horizontal="center" vertical="center"/>
    </xf>
    <xf numFmtId="177" fontId="7" fillId="2" borderId="26" xfId="1" applyNumberFormat="1" applyFont="1" applyFill="1" applyBorder="1" applyAlignment="1">
      <alignment horizontal="center" vertical="center"/>
    </xf>
    <xf numFmtId="177" fontId="7" fillId="2" borderId="30" xfId="1" applyNumberFormat="1" applyFont="1" applyFill="1" applyBorder="1" applyAlignment="1">
      <alignment horizontal="center" vertical="center"/>
    </xf>
    <xf numFmtId="0" fontId="7" fillId="2" borderId="21" xfId="1" applyFont="1" applyFill="1" applyBorder="1" applyAlignment="1">
      <alignment horizontal="left" vertical="center"/>
    </xf>
    <xf numFmtId="0" fontId="7" fillId="2" borderId="0" xfId="1" applyFont="1" applyFill="1" applyAlignment="1">
      <alignment horizontal="left" vertical="center"/>
    </xf>
    <xf numFmtId="0" fontId="7" fillId="2" borderId="22" xfId="1" applyFont="1" applyFill="1" applyBorder="1" applyAlignment="1">
      <alignment horizontal="left" vertical="center"/>
    </xf>
    <xf numFmtId="0" fontId="7" fillId="2" borderId="25" xfId="1" applyFont="1" applyFill="1" applyBorder="1" applyAlignment="1">
      <alignment horizontal="left" vertical="center"/>
    </xf>
    <xf numFmtId="0" fontId="7" fillId="2" borderId="27" xfId="1" applyFont="1" applyFill="1" applyBorder="1" applyAlignment="1">
      <alignment horizontal="left" vertical="center"/>
    </xf>
    <xf numFmtId="177" fontId="7" fillId="2" borderId="12" xfId="1" applyNumberFormat="1" applyFont="1" applyFill="1" applyBorder="1" applyAlignment="1">
      <alignment horizontal="center" vertical="center"/>
    </xf>
    <xf numFmtId="177" fontId="7" fillId="2" borderId="42" xfId="1" applyNumberFormat="1" applyFont="1" applyFill="1" applyBorder="1" applyAlignment="1">
      <alignment horizontal="center" vertical="center"/>
    </xf>
    <xf numFmtId="177" fontId="7" fillId="2" borderId="16" xfId="1" applyNumberFormat="1" applyFont="1" applyFill="1" applyBorder="1" applyAlignment="1">
      <alignment horizontal="center" vertical="center"/>
    </xf>
    <xf numFmtId="177" fontId="7" fillId="2" borderId="40" xfId="1" applyNumberFormat="1" applyFont="1" applyFill="1" applyBorder="1" applyAlignment="1">
      <alignment horizontal="center" vertical="center"/>
    </xf>
    <xf numFmtId="177" fontId="7" fillId="2" borderId="19" xfId="1" applyNumberFormat="1" applyFont="1" applyFill="1" applyBorder="1" applyAlignment="1">
      <alignment horizontal="center" vertical="center"/>
    </xf>
    <xf numFmtId="177" fontId="7" fillId="2" borderId="28" xfId="1" applyNumberFormat="1" applyFont="1" applyFill="1" applyBorder="1" applyAlignment="1">
      <alignment horizontal="center" vertical="center"/>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left" vertical="center"/>
    </xf>
    <xf numFmtId="0" fontId="7" fillId="2" borderId="17" xfId="1" applyFont="1" applyFill="1" applyBorder="1" applyAlignment="1">
      <alignment horizontal="left" vertical="center"/>
    </xf>
    <xf numFmtId="177" fontId="7" fillId="2" borderId="6" xfId="1" applyNumberFormat="1" applyFont="1" applyFill="1" applyBorder="1" applyAlignment="1">
      <alignment horizontal="center" vertical="center"/>
    </xf>
    <xf numFmtId="177" fontId="7" fillId="2" borderId="41" xfId="1" applyNumberFormat="1" applyFont="1" applyFill="1" applyBorder="1" applyAlignment="1">
      <alignment horizontal="center" vertical="center"/>
    </xf>
    <xf numFmtId="177" fontId="7" fillId="2" borderId="43"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7" fillId="2" borderId="21" xfId="1" applyNumberFormat="1" applyFont="1" applyFill="1" applyBorder="1" applyAlignment="1">
      <alignment horizontal="center" vertical="center"/>
    </xf>
    <xf numFmtId="49" fontId="7" fillId="2" borderId="25" xfId="1" applyNumberFormat="1" applyFont="1" applyFill="1" applyBorder="1" applyAlignment="1">
      <alignment horizontal="center" vertical="center"/>
    </xf>
    <xf numFmtId="177" fontId="7" fillId="2" borderId="54" xfId="1" applyNumberFormat="1" applyFont="1" applyFill="1" applyBorder="1" applyAlignment="1">
      <alignment horizontal="right" vertical="center"/>
    </xf>
    <xf numFmtId="177" fontId="7" fillId="2" borderId="19" xfId="1" applyNumberFormat="1" applyFont="1" applyFill="1" applyBorder="1" applyAlignment="1">
      <alignment horizontal="right" vertical="center"/>
    </xf>
    <xf numFmtId="177" fontId="7" fillId="2" borderId="41" xfId="1" applyNumberFormat="1" applyFont="1" applyFill="1" applyBorder="1" applyAlignment="1">
      <alignment horizontal="right" vertical="center"/>
    </xf>
    <xf numFmtId="177" fontId="7" fillId="2" borderId="0" xfId="1" applyNumberFormat="1" applyFont="1" applyFill="1" applyAlignment="1">
      <alignment horizontal="right" vertical="center"/>
    </xf>
    <xf numFmtId="177" fontId="7" fillId="2" borderId="53" xfId="1" applyNumberFormat="1" applyFont="1" applyFill="1" applyBorder="1" applyAlignment="1">
      <alignment horizontal="right" vertical="center"/>
    </xf>
    <xf numFmtId="177" fontId="7" fillId="2" borderId="16" xfId="1" applyNumberFormat="1" applyFont="1" applyFill="1" applyBorder="1" applyAlignment="1">
      <alignment horizontal="right" vertical="center"/>
    </xf>
    <xf numFmtId="177" fontId="7" fillId="2" borderId="43" xfId="1" applyNumberFormat="1" applyFont="1" applyFill="1" applyBorder="1" applyAlignment="1">
      <alignment horizontal="right" vertical="center"/>
    </xf>
    <xf numFmtId="177" fontId="7" fillId="2" borderId="26" xfId="1" applyNumberFormat="1" applyFont="1" applyFill="1" applyBorder="1" applyAlignment="1">
      <alignment horizontal="right" vertical="center"/>
    </xf>
    <xf numFmtId="49" fontId="7" fillId="2" borderId="30" xfId="1" applyNumberFormat="1" applyFont="1" applyFill="1" applyBorder="1" applyAlignment="1">
      <alignment horizontal="center" vertical="center"/>
    </xf>
    <xf numFmtId="183" fontId="7" fillId="2" borderId="12" xfId="1" applyNumberFormat="1" applyFont="1" applyFill="1" applyBorder="1" applyAlignment="1">
      <alignment horizontal="left" vertical="center"/>
    </xf>
    <xf numFmtId="183" fontId="7" fillId="2" borderId="16" xfId="1" applyNumberFormat="1" applyFont="1" applyFill="1" applyBorder="1" applyAlignment="1">
      <alignment horizontal="left" vertical="center"/>
    </xf>
    <xf numFmtId="183" fontId="7" fillId="2" borderId="19" xfId="1" applyNumberFormat="1" applyFont="1" applyFill="1" applyBorder="1" applyAlignment="1">
      <alignment horizontal="left" vertical="center"/>
    </xf>
    <xf numFmtId="183" fontId="7" fillId="2" borderId="26" xfId="1" applyNumberFormat="1" applyFont="1" applyFill="1" applyBorder="1" applyAlignment="1">
      <alignment horizontal="left" vertical="center"/>
    </xf>
    <xf numFmtId="183" fontId="7" fillId="2" borderId="11" xfId="1" applyNumberFormat="1" applyFont="1" applyFill="1" applyBorder="1" applyAlignment="1">
      <alignment horizontal="center" vertical="center"/>
    </xf>
    <xf numFmtId="183" fontId="7" fillId="2" borderId="15" xfId="1" applyNumberFormat="1" applyFont="1" applyFill="1" applyBorder="1" applyAlignment="1">
      <alignment horizontal="center" vertical="center"/>
    </xf>
    <xf numFmtId="183" fontId="7" fillId="2" borderId="18" xfId="1" applyNumberFormat="1" applyFont="1" applyFill="1" applyBorder="1" applyAlignment="1">
      <alignment horizontal="center" vertical="center"/>
    </xf>
    <xf numFmtId="183" fontId="7" fillId="2" borderId="25" xfId="1" applyNumberFormat="1" applyFont="1" applyFill="1" applyBorder="1" applyAlignment="1">
      <alignment horizontal="center" vertical="center"/>
    </xf>
    <xf numFmtId="183" fontId="7" fillId="2" borderId="7" xfId="1" applyNumberFormat="1" applyFont="1" applyFill="1" applyBorder="1" applyAlignment="1">
      <alignment horizontal="center" vertical="center"/>
    </xf>
    <xf numFmtId="183" fontId="7" fillId="2" borderId="17" xfId="1" applyNumberFormat="1" applyFont="1" applyFill="1" applyBorder="1" applyAlignment="1">
      <alignment horizontal="center" vertical="center"/>
    </xf>
    <xf numFmtId="183" fontId="7" fillId="2" borderId="20" xfId="1" applyNumberFormat="1" applyFont="1" applyFill="1" applyBorder="1" applyAlignment="1">
      <alignment horizontal="center" vertical="center"/>
    </xf>
    <xf numFmtId="183" fontId="7" fillId="2" borderId="27" xfId="1" applyNumberFormat="1" applyFont="1" applyFill="1" applyBorder="1" applyAlignment="1">
      <alignment horizontal="center" vertical="center"/>
    </xf>
    <xf numFmtId="49" fontId="7" fillId="2" borderId="0" xfId="1" applyNumberFormat="1" applyFont="1" applyFill="1">
      <alignment vertical="center"/>
    </xf>
    <xf numFmtId="49" fontId="7" fillId="2" borderId="6" xfId="1" applyNumberFormat="1" applyFont="1" applyFill="1" applyBorder="1" applyAlignment="1">
      <alignment horizontal="center" vertical="center"/>
    </xf>
    <xf numFmtId="49" fontId="7" fillId="2" borderId="53" xfId="1" applyNumberFormat="1" applyFont="1" applyFill="1" applyBorder="1" applyAlignment="1">
      <alignment horizontal="center" vertical="center"/>
    </xf>
    <xf numFmtId="49" fontId="7" fillId="2" borderId="17" xfId="1" applyNumberFormat="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49" fontId="19" fillId="2" borderId="19" xfId="1" applyNumberFormat="1" applyFont="1" applyFill="1" applyBorder="1" applyAlignment="1">
      <alignment horizontal="center" vertical="center"/>
    </xf>
    <xf numFmtId="49" fontId="19" fillId="2" borderId="20" xfId="1" applyNumberFormat="1" applyFont="1" applyFill="1" applyBorder="1" applyAlignment="1">
      <alignment horizontal="center" vertical="center"/>
    </xf>
    <xf numFmtId="49" fontId="19" fillId="2" borderId="41" xfId="1" applyNumberFormat="1" applyFont="1" applyFill="1" applyBorder="1" applyAlignment="1">
      <alignment horizontal="center" vertical="center"/>
    </xf>
    <xf numFmtId="49" fontId="19" fillId="2" borderId="0" xfId="1" applyNumberFormat="1" applyFont="1" applyFill="1" applyAlignment="1">
      <alignment horizontal="center" vertical="center"/>
    </xf>
    <xf numFmtId="49" fontId="19" fillId="2" borderId="22" xfId="1" applyNumberFormat="1" applyFont="1" applyFill="1" applyBorder="1" applyAlignment="1">
      <alignment horizontal="center" vertical="center"/>
    </xf>
    <xf numFmtId="49" fontId="19" fillId="2" borderId="53" xfId="1" applyNumberFormat="1" applyFont="1" applyFill="1" applyBorder="1" applyAlignment="1">
      <alignment horizontal="center" vertical="center"/>
    </xf>
    <xf numFmtId="49" fontId="19" fillId="2" borderId="16" xfId="1" applyNumberFormat="1" applyFont="1" applyFill="1" applyBorder="1" applyAlignment="1">
      <alignment horizontal="center" vertical="center"/>
    </xf>
    <xf numFmtId="49" fontId="19" fillId="2" borderId="17" xfId="1" applyNumberFormat="1" applyFont="1" applyFill="1" applyBorder="1" applyAlignment="1">
      <alignment horizontal="center" vertical="center"/>
    </xf>
    <xf numFmtId="177" fontId="7" fillId="2" borderId="6" xfId="1" applyNumberFormat="1" applyFont="1" applyFill="1" applyBorder="1" applyAlignment="1">
      <alignment horizontal="right" vertical="center"/>
    </xf>
    <xf numFmtId="177" fontId="7" fillId="2" borderId="12" xfId="1" applyNumberFormat="1" applyFont="1" applyFill="1" applyBorder="1" applyAlignment="1">
      <alignment horizontal="right" vertical="center"/>
    </xf>
    <xf numFmtId="0" fontId="7" fillId="2" borderId="11" xfId="1" applyFont="1" applyFill="1" applyBorder="1" applyAlignment="1">
      <alignment horizontal="left" vertical="center"/>
    </xf>
    <xf numFmtId="0" fontId="7" fillId="2" borderId="7" xfId="1" applyFont="1" applyFill="1" applyBorder="1" applyAlignment="1">
      <alignment horizontal="left" vertical="center"/>
    </xf>
    <xf numFmtId="0" fontId="7" fillId="2" borderId="21" xfId="1" applyFont="1" applyFill="1" applyBorder="1" applyAlignment="1">
      <alignment horizontal="right" vertical="center"/>
    </xf>
    <xf numFmtId="0" fontId="7" fillId="2" borderId="0" xfId="1" applyFont="1" applyFill="1" applyAlignment="1">
      <alignment horizontal="right" vertical="center"/>
    </xf>
    <xf numFmtId="0" fontId="7" fillId="2" borderId="15" xfId="1" applyFont="1" applyFill="1" applyBorder="1" applyAlignment="1">
      <alignment horizontal="right" vertical="center"/>
    </xf>
    <xf numFmtId="0" fontId="7" fillId="2" borderId="16" xfId="1" applyFont="1" applyFill="1" applyBorder="1" applyAlignment="1">
      <alignment horizontal="right" vertical="center"/>
    </xf>
    <xf numFmtId="0" fontId="7" fillId="2" borderId="12" xfId="1" applyFont="1" applyFill="1" applyBorder="1" applyAlignment="1">
      <alignment horizontal="distributed" vertical="center"/>
    </xf>
    <xf numFmtId="0" fontId="7" fillId="2" borderId="16" xfId="1" applyFont="1" applyFill="1" applyBorder="1" applyAlignment="1">
      <alignment horizontal="distributed" vertical="center"/>
    </xf>
    <xf numFmtId="0" fontId="7" fillId="2" borderId="19" xfId="1" applyFont="1" applyFill="1" applyBorder="1" applyAlignment="1">
      <alignment horizontal="distributed" vertical="center"/>
    </xf>
    <xf numFmtId="0" fontId="7" fillId="2" borderId="26" xfId="1" applyFont="1" applyFill="1" applyBorder="1" applyAlignment="1">
      <alignment horizontal="distributed" vertical="center"/>
    </xf>
    <xf numFmtId="49" fontId="7" fillId="2" borderId="54" xfId="1" applyNumberFormat="1" applyFont="1" applyFill="1" applyBorder="1" applyAlignment="1">
      <alignment horizontal="center" vertical="center"/>
    </xf>
    <xf numFmtId="176" fontId="5" fillId="2" borderId="0" xfId="0" applyFont="1" applyFill="1" applyAlignment="1">
      <alignment horizontal="left" vertical="center"/>
    </xf>
    <xf numFmtId="176" fontId="7" fillId="2" borderId="12" xfId="1" applyNumberFormat="1" applyFont="1" applyFill="1" applyBorder="1" applyAlignment="1">
      <alignment horizontal="center" vertical="center"/>
    </xf>
    <xf numFmtId="176" fontId="7" fillId="2" borderId="26" xfId="1" applyNumberFormat="1" applyFont="1" applyFill="1" applyBorder="1" applyAlignment="1">
      <alignment horizontal="center" vertical="center"/>
    </xf>
    <xf numFmtId="49" fontId="7" fillId="2" borderId="12" xfId="1" applyNumberFormat="1" applyFont="1" applyFill="1" applyBorder="1" applyAlignment="1">
      <alignment horizontal="left" vertical="center"/>
    </xf>
    <xf numFmtId="49" fontId="7" fillId="2" borderId="7" xfId="1" applyNumberFormat="1" applyFont="1" applyFill="1" applyBorder="1" applyAlignment="1">
      <alignment horizontal="left" vertical="center"/>
    </xf>
    <xf numFmtId="49" fontId="7" fillId="2" borderId="26" xfId="1" applyNumberFormat="1" applyFont="1" applyFill="1" applyBorder="1" applyAlignment="1">
      <alignment horizontal="left" vertical="center"/>
    </xf>
    <xf numFmtId="49" fontId="7" fillId="2" borderId="27" xfId="1" applyNumberFormat="1" applyFont="1" applyFill="1" applyBorder="1" applyAlignment="1">
      <alignment horizontal="left" vertical="center"/>
    </xf>
    <xf numFmtId="49" fontId="7" fillId="2" borderId="0" xfId="1" applyNumberFormat="1" applyFont="1" applyFill="1" applyAlignment="1">
      <alignment horizontal="left" vertical="center"/>
    </xf>
    <xf numFmtId="49" fontId="10" fillId="2" borderId="0" xfId="1" applyNumberFormat="1" applyFont="1" applyFill="1" applyAlignment="1">
      <alignment horizontal="center" vertical="center"/>
    </xf>
    <xf numFmtId="176" fontId="5" fillId="2" borderId="6" xfId="0" applyFont="1" applyFill="1" applyBorder="1" applyAlignment="1">
      <alignment horizontal="left" vertical="center"/>
    </xf>
    <xf numFmtId="176" fontId="5" fillId="2" borderId="12" xfId="0" applyFont="1" applyFill="1" applyBorder="1" applyAlignment="1">
      <alignment horizontal="left" vertical="center"/>
    </xf>
    <xf numFmtId="176" fontId="5" fillId="2" borderId="7" xfId="0" applyFont="1" applyFill="1" applyBorder="1" applyAlignment="1">
      <alignment horizontal="left" vertical="center"/>
    </xf>
    <xf numFmtId="176" fontId="5" fillId="2" borderId="41" xfId="0" applyFont="1" applyFill="1" applyBorder="1" applyAlignment="1">
      <alignment horizontal="left" vertical="center"/>
    </xf>
    <xf numFmtId="176" fontId="5" fillId="2" borderId="22" xfId="0" applyFont="1" applyFill="1" applyBorder="1" applyAlignment="1">
      <alignment horizontal="left" vertical="center"/>
    </xf>
    <xf numFmtId="176" fontId="5" fillId="2" borderId="43" xfId="0" applyFont="1" applyFill="1" applyBorder="1" applyAlignment="1">
      <alignment horizontal="left" vertical="center"/>
    </xf>
    <xf numFmtId="176" fontId="5" fillId="2" borderId="26" xfId="0" applyFont="1" applyFill="1" applyBorder="1" applyAlignment="1">
      <alignment horizontal="left" vertical="center"/>
    </xf>
    <xf numFmtId="176" fontId="5" fillId="2" borderId="27" xfId="0" applyFont="1" applyFill="1" applyBorder="1" applyAlignment="1">
      <alignment horizontal="left" vertical="center"/>
    </xf>
    <xf numFmtId="176" fontId="5" fillId="2" borderId="6" xfId="0" applyFont="1" applyFill="1" applyBorder="1" applyAlignment="1">
      <alignment horizontal="left" vertical="center" wrapText="1"/>
    </xf>
    <xf numFmtId="181" fontId="7" fillId="2" borderId="18" xfId="1" applyNumberFormat="1" applyFont="1" applyFill="1" applyBorder="1" applyAlignment="1">
      <alignment horizontal="center" vertical="center"/>
    </xf>
    <xf numFmtId="181" fontId="7" fillId="2" borderId="19" xfId="1" applyNumberFormat="1" applyFont="1" applyFill="1" applyBorder="1" applyAlignment="1">
      <alignment horizontal="center" vertical="center"/>
    </xf>
    <xf numFmtId="181" fontId="7" fillId="2" borderId="25" xfId="1" applyNumberFormat="1" applyFont="1" applyFill="1" applyBorder="1" applyAlignment="1">
      <alignment horizontal="center" vertical="center"/>
    </xf>
    <xf numFmtId="181" fontId="7" fillId="2" borderId="26" xfId="1" applyNumberFormat="1" applyFont="1" applyFill="1" applyBorder="1" applyAlignment="1">
      <alignment horizontal="center" vertical="center"/>
    </xf>
    <xf numFmtId="0" fontId="7" fillId="2" borderId="28"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0" xfId="1" applyFont="1" applyFill="1" applyAlignment="1">
      <alignment horizontal="center" vertical="center" shrinkToFit="1"/>
    </xf>
    <xf numFmtId="0" fontId="7" fillId="2" borderId="26" xfId="1" applyFont="1" applyFill="1" applyBorder="1" applyAlignment="1">
      <alignment horizontal="center" vertical="center" shrinkToFit="1"/>
    </xf>
    <xf numFmtId="0" fontId="7" fillId="2" borderId="22" xfId="1" applyFont="1" applyFill="1" applyBorder="1" applyAlignment="1">
      <alignment horizontal="center" vertical="center"/>
    </xf>
    <xf numFmtId="0" fontId="7" fillId="2" borderId="27" xfId="1" applyFont="1" applyFill="1" applyBorder="1" applyAlignment="1">
      <alignment horizontal="center" vertical="center"/>
    </xf>
    <xf numFmtId="176" fontId="12" fillId="2" borderId="0" xfId="0" applyFont="1" applyFill="1" applyAlignment="1">
      <alignment horizontal="center" vertical="center" wrapText="1"/>
    </xf>
    <xf numFmtId="176" fontId="5" fillId="2" borderId="12" xfId="0" applyFont="1" applyFill="1" applyBorder="1" applyAlignment="1">
      <alignment horizontal="left" vertical="center" wrapText="1"/>
    </xf>
    <xf numFmtId="176" fontId="5" fillId="2" borderId="7" xfId="0" applyFont="1" applyFill="1" applyBorder="1" applyAlignment="1">
      <alignment horizontal="left" vertical="center" wrapText="1"/>
    </xf>
    <xf numFmtId="176" fontId="5" fillId="2" borderId="43" xfId="0" applyFont="1" applyFill="1" applyBorder="1" applyAlignment="1">
      <alignment horizontal="left" vertical="center" wrapText="1"/>
    </xf>
    <xf numFmtId="176" fontId="5" fillId="2" borderId="26" xfId="0" applyFont="1" applyFill="1" applyBorder="1" applyAlignment="1">
      <alignment horizontal="left" vertical="center" wrapText="1"/>
    </xf>
    <xf numFmtId="176" fontId="5" fillId="2" borderId="27" xfId="0" applyFont="1" applyFill="1" applyBorder="1" applyAlignment="1">
      <alignment horizontal="left" vertical="center" wrapText="1"/>
    </xf>
    <xf numFmtId="176" fontId="5" fillId="2" borderId="6" xfId="0" applyFont="1" applyFill="1" applyBorder="1" applyAlignment="1">
      <alignment horizontal="right" vertical="center"/>
    </xf>
    <xf numFmtId="176" fontId="5" fillId="2" borderId="12" xfId="0" applyFont="1" applyFill="1" applyBorder="1" applyAlignment="1">
      <alignment horizontal="right" vertical="center"/>
    </xf>
    <xf numFmtId="176" fontId="5" fillId="2" borderId="43" xfId="0" applyFont="1" applyFill="1" applyBorder="1" applyAlignment="1">
      <alignment horizontal="right" vertical="center"/>
    </xf>
    <xf numFmtId="176" fontId="5" fillId="2" borderId="26" xfId="0" applyFont="1" applyFill="1" applyBorder="1" applyAlignment="1">
      <alignment horizontal="right" vertical="center"/>
    </xf>
    <xf numFmtId="176" fontId="5" fillId="2" borderId="6" xfId="0" applyFont="1" applyFill="1" applyBorder="1" applyAlignment="1">
      <alignment horizontal="center" vertical="center"/>
    </xf>
    <xf numFmtId="176" fontId="5" fillId="2" borderId="12" xfId="0" applyFont="1" applyFill="1" applyBorder="1" applyAlignment="1">
      <alignment horizontal="center" vertical="center"/>
    </xf>
    <xf numFmtId="176" fontId="5" fillId="2" borderId="43" xfId="0" applyFont="1" applyFill="1" applyBorder="1" applyAlignment="1">
      <alignment horizontal="center" vertical="center"/>
    </xf>
    <xf numFmtId="176" fontId="5" fillId="2" borderId="26" xfId="0" applyFont="1" applyFill="1" applyBorder="1" applyAlignment="1">
      <alignment horizontal="center" vertical="center"/>
    </xf>
    <xf numFmtId="49" fontId="7" fillId="2" borderId="52" xfId="1" applyNumberFormat="1" applyFont="1" applyFill="1" applyBorder="1" applyAlignment="1">
      <alignment horizontal="center" vertical="center"/>
    </xf>
    <xf numFmtId="180" fontId="7" fillId="2" borderId="25" xfId="1" applyNumberFormat="1" applyFont="1" applyFill="1" applyBorder="1">
      <alignment vertical="center"/>
    </xf>
    <xf numFmtId="180" fontId="7" fillId="2" borderId="26" xfId="1" applyNumberFormat="1" applyFont="1" applyFill="1" applyBorder="1">
      <alignment vertical="center"/>
    </xf>
    <xf numFmtId="180" fontId="7" fillId="2" borderId="26" xfId="1" applyNumberFormat="1" applyFont="1" applyFill="1" applyBorder="1" applyAlignment="1">
      <alignment horizontal="center" vertical="center"/>
    </xf>
    <xf numFmtId="180" fontId="7" fillId="2" borderId="27" xfId="1" applyNumberFormat="1" applyFont="1" applyFill="1" applyBorder="1" applyAlignment="1">
      <alignment horizontal="center" vertical="center"/>
    </xf>
    <xf numFmtId="0" fontId="7" fillId="2" borderId="23" xfId="1" applyFont="1" applyFill="1" applyBorder="1" applyAlignment="1">
      <alignment horizontal="center" vertical="center"/>
    </xf>
    <xf numFmtId="180" fontId="7" fillId="2" borderId="19" xfId="1" applyNumberFormat="1" applyFont="1" applyFill="1" applyBorder="1" applyAlignment="1">
      <alignment horizontal="center" vertical="center"/>
    </xf>
    <xf numFmtId="180" fontId="7" fillId="2" borderId="20" xfId="1" applyNumberFormat="1" applyFont="1" applyFill="1" applyBorder="1" applyAlignment="1">
      <alignment horizontal="center" vertical="center"/>
    </xf>
    <xf numFmtId="180" fontId="11" fillId="2" borderId="21" xfId="1" applyNumberFormat="1" applyFont="1" applyFill="1" applyBorder="1" applyAlignment="1">
      <alignment horizontal="center" vertical="center" shrinkToFit="1"/>
    </xf>
    <xf numFmtId="180" fontId="11" fillId="2" borderId="0" xfId="1" applyNumberFormat="1" applyFont="1" applyFill="1" applyAlignment="1">
      <alignment horizontal="center" vertical="center" shrinkToFit="1"/>
    </xf>
    <xf numFmtId="180" fontId="11" fillId="2" borderId="22" xfId="1" applyNumberFormat="1" applyFont="1" applyFill="1" applyBorder="1" applyAlignment="1">
      <alignment horizontal="center" vertical="center" shrinkToFit="1"/>
    </xf>
    <xf numFmtId="0" fontId="7" fillId="2" borderId="54" xfId="1" applyFont="1" applyFill="1" applyBorder="1" applyAlignment="1">
      <alignment horizontal="center" vertical="center"/>
    </xf>
    <xf numFmtId="0" fontId="7" fillId="2" borderId="41" xfId="1" applyFont="1" applyFill="1" applyBorder="1" applyAlignment="1">
      <alignment horizontal="center" vertical="center"/>
    </xf>
    <xf numFmtId="49" fontId="7" fillId="2" borderId="51" xfId="1" applyNumberFormat="1" applyFont="1" applyFill="1" applyBorder="1" applyAlignment="1">
      <alignment horizontal="center" vertical="center"/>
    </xf>
    <xf numFmtId="176" fontId="7" fillId="2" borderId="0" xfId="1" applyNumberFormat="1" applyFont="1" applyFill="1" applyAlignment="1">
      <alignment horizontal="center" vertical="center"/>
    </xf>
    <xf numFmtId="176" fontId="7" fillId="2" borderId="16" xfId="1" applyNumberFormat="1" applyFont="1" applyFill="1" applyBorder="1" applyAlignment="1">
      <alignment horizontal="center" vertical="center"/>
    </xf>
    <xf numFmtId="176" fontId="7" fillId="2" borderId="0" xfId="1" applyNumberFormat="1" applyFont="1" applyFill="1" applyAlignment="1">
      <alignment horizontal="left" vertical="center"/>
    </xf>
    <xf numFmtId="176" fontId="7" fillId="2" borderId="22" xfId="1" applyNumberFormat="1" applyFont="1" applyFill="1" applyBorder="1" applyAlignment="1">
      <alignment horizontal="left" vertical="center"/>
    </xf>
    <xf numFmtId="176" fontId="7" fillId="2" borderId="16" xfId="1" applyNumberFormat="1" applyFont="1" applyFill="1" applyBorder="1" applyAlignment="1">
      <alignment horizontal="left" vertical="center"/>
    </xf>
    <xf numFmtId="176" fontId="7" fillId="2" borderId="17" xfId="1" applyNumberFormat="1" applyFont="1" applyFill="1" applyBorder="1" applyAlignment="1">
      <alignment horizontal="left" vertical="center"/>
    </xf>
    <xf numFmtId="177" fontId="7" fillId="2" borderId="54" xfId="1" applyNumberFormat="1" applyFont="1" applyFill="1" applyBorder="1" applyAlignment="1">
      <alignment horizontal="center" vertical="center"/>
    </xf>
    <xf numFmtId="177" fontId="7" fillId="2" borderId="53" xfId="1" applyNumberFormat="1" applyFont="1" applyFill="1" applyBorder="1" applyAlignment="1">
      <alignment horizontal="center" vertical="center"/>
    </xf>
    <xf numFmtId="0" fontId="7" fillId="2" borderId="32"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12" xfId="1" applyFont="1" applyFill="1" applyBorder="1">
      <alignment vertical="center"/>
    </xf>
    <xf numFmtId="0" fontId="7" fillId="2" borderId="7" xfId="1" applyFont="1" applyFill="1" applyBorder="1">
      <alignment vertical="center"/>
    </xf>
    <xf numFmtId="0" fontId="7" fillId="2" borderId="22" xfId="1" applyFont="1" applyFill="1" applyBorder="1">
      <alignment vertical="center"/>
    </xf>
    <xf numFmtId="0" fontId="7" fillId="2" borderId="25" xfId="1" applyFont="1" applyFill="1" applyBorder="1" applyAlignment="1">
      <alignment horizontal="center" vertical="center"/>
    </xf>
    <xf numFmtId="0" fontId="7" fillId="2" borderId="26" xfId="1" applyFont="1" applyFill="1" applyBorder="1">
      <alignment vertical="center"/>
    </xf>
    <xf numFmtId="177" fontId="7" fillId="2" borderId="0" xfId="1" applyNumberFormat="1" applyFont="1" applyFill="1" applyAlignment="1">
      <alignment horizontal="distributed" vertical="center" shrinkToFit="1"/>
    </xf>
    <xf numFmtId="49" fontId="7" fillId="2" borderId="1" xfId="0" applyNumberFormat="1" applyFont="1" applyFill="1" applyBorder="1" applyAlignment="1">
      <alignment horizontal="center" vertical="center"/>
    </xf>
    <xf numFmtId="176" fontId="5" fillId="2" borderId="0" xfId="0" applyFont="1" applyFill="1" applyAlignment="1">
      <alignment horizontal="left" vertical="center" shrinkToFit="1"/>
    </xf>
    <xf numFmtId="177" fontId="10" fillId="2" borderId="43" xfId="1" applyNumberFormat="1" applyFont="1" applyFill="1" applyBorder="1" applyAlignment="1">
      <alignment horizontal="center" vertical="center"/>
    </xf>
    <xf numFmtId="177" fontId="10" fillId="2" borderId="26" xfId="1" applyNumberFormat="1" applyFont="1" applyFill="1" applyBorder="1" applyAlignment="1">
      <alignment horizontal="center" vertical="center"/>
    </xf>
    <xf numFmtId="177" fontId="10" fillId="2" borderId="27" xfId="1" applyNumberFormat="1" applyFont="1" applyFill="1" applyBorder="1" applyAlignment="1">
      <alignment horizontal="center" vertical="center"/>
    </xf>
    <xf numFmtId="177" fontId="10" fillId="2" borderId="58" xfId="1" applyNumberFormat="1" applyFont="1" applyFill="1" applyBorder="1" applyAlignment="1">
      <alignment horizontal="center" vertical="center"/>
    </xf>
    <xf numFmtId="177" fontId="10" fillId="2" borderId="57" xfId="1" applyNumberFormat="1" applyFont="1" applyFill="1" applyBorder="1" applyAlignment="1">
      <alignment horizontal="center" vertical="center"/>
    </xf>
    <xf numFmtId="177" fontId="10" fillId="2" borderId="59" xfId="1" applyNumberFormat="1" applyFont="1" applyFill="1" applyBorder="1" applyAlignment="1">
      <alignment horizontal="center" vertical="center"/>
    </xf>
    <xf numFmtId="177" fontId="10" fillId="2" borderId="41" xfId="1" applyNumberFormat="1" applyFont="1" applyFill="1" applyBorder="1" applyAlignment="1">
      <alignment horizontal="center" vertical="center"/>
    </xf>
    <xf numFmtId="177" fontId="10" fillId="2" borderId="0" xfId="1" applyNumberFormat="1" applyFont="1" applyFill="1" applyAlignment="1">
      <alignment horizontal="center" vertical="center"/>
    </xf>
    <xf numFmtId="177" fontId="10" fillId="2" borderId="22" xfId="1" applyNumberFormat="1" applyFont="1" applyFill="1" applyBorder="1" applyAlignment="1">
      <alignment horizontal="center" vertical="center"/>
    </xf>
    <xf numFmtId="49" fontId="10" fillId="2" borderId="0" xfId="0" applyNumberFormat="1" applyFont="1" applyFill="1" applyAlignment="1">
      <alignment horizontal="center" vertical="center"/>
    </xf>
    <xf numFmtId="183" fontId="7" fillId="2" borderId="0" xfId="1" applyNumberFormat="1" applyFont="1" applyFill="1" applyAlignment="1">
      <alignment horizontal="distributed" vertical="center" shrinkToFit="1"/>
    </xf>
    <xf numFmtId="177" fontId="7" fillId="2" borderId="0" xfId="1" applyNumberFormat="1" applyFont="1" applyFill="1" applyAlignment="1">
      <alignment horizontal="left" vertical="center"/>
    </xf>
    <xf numFmtId="49" fontId="7" fillId="2" borderId="0" xfId="0" applyNumberFormat="1" applyFont="1" applyFill="1" applyAlignment="1">
      <alignment vertical="center"/>
    </xf>
    <xf numFmtId="0" fontId="7" fillId="2" borderId="12" xfId="0" applyNumberFormat="1" applyFont="1" applyFill="1" applyBorder="1" applyAlignment="1">
      <alignment vertical="center"/>
    </xf>
    <xf numFmtId="0" fontId="7" fillId="2" borderId="7" xfId="0" applyNumberFormat="1" applyFont="1" applyFill="1" applyBorder="1" applyAlignment="1">
      <alignment vertical="center"/>
    </xf>
    <xf numFmtId="0" fontId="7" fillId="2" borderId="26" xfId="0" applyNumberFormat="1" applyFont="1" applyFill="1" applyBorder="1" applyAlignment="1">
      <alignment vertical="center"/>
    </xf>
    <xf numFmtId="0" fontId="7" fillId="2" borderId="27" xfId="0" applyNumberFormat="1" applyFont="1" applyFill="1" applyBorder="1" applyAlignment="1">
      <alignment vertical="center"/>
    </xf>
    <xf numFmtId="0" fontId="7" fillId="2" borderId="6"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183" fontId="7" fillId="2" borderId="0" xfId="1" applyNumberFormat="1" applyFont="1" applyFill="1" applyAlignment="1">
      <alignment horizontal="left" vertical="center" shrinkToFit="1"/>
    </xf>
    <xf numFmtId="176" fontId="5" fillId="2" borderId="41" xfId="0" applyFont="1" applyFill="1" applyBorder="1" applyAlignment="1">
      <alignment horizontal="left" vertical="center" wrapText="1"/>
    </xf>
    <xf numFmtId="176" fontId="5" fillId="2" borderId="22" xfId="0" applyFont="1" applyFill="1" applyBorder="1" applyAlignment="1">
      <alignment horizontal="left" vertical="center" wrapText="1"/>
    </xf>
    <xf numFmtId="183" fontId="5" fillId="2" borderId="6" xfId="0" applyNumberFormat="1" applyFont="1" applyFill="1" applyBorder="1" applyAlignment="1">
      <alignment horizontal="left" vertical="center"/>
    </xf>
    <xf numFmtId="183" fontId="5" fillId="2" borderId="12" xfId="0" applyNumberFormat="1" applyFont="1" applyFill="1" applyBorder="1" applyAlignment="1">
      <alignment horizontal="left" vertical="center"/>
    </xf>
    <xf numFmtId="183" fontId="5" fillId="2" borderId="7" xfId="0" applyNumberFormat="1" applyFont="1" applyFill="1" applyBorder="1" applyAlignment="1">
      <alignment horizontal="left" vertical="center"/>
    </xf>
    <xf numFmtId="183" fontId="5" fillId="2" borderId="43" xfId="0" applyNumberFormat="1" applyFont="1" applyFill="1" applyBorder="1" applyAlignment="1">
      <alignment horizontal="left" vertical="center"/>
    </xf>
    <xf numFmtId="183" fontId="5" fillId="2" borderId="26" xfId="0" applyNumberFormat="1" applyFont="1" applyFill="1" applyBorder="1" applyAlignment="1">
      <alignment horizontal="left" vertical="center"/>
    </xf>
    <xf numFmtId="183" fontId="5" fillId="2" borderId="27" xfId="0" applyNumberFormat="1" applyFont="1" applyFill="1" applyBorder="1" applyAlignment="1">
      <alignment horizontal="left" vertical="center"/>
    </xf>
    <xf numFmtId="177" fontId="7" fillId="2" borderId="7" xfId="1" applyNumberFormat="1" applyFont="1" applyFill="1" applyBorder="1" applyAlignment="1">
      <alignment horizontal="center" vertical="center"/>
    </xf>
    <xf numFmtId="177" fontId="7" fillId="2" borderId="22" xfId="1" applyNumberFormat="1" applyFont="1" applyFill="1" applyBorder="1" applyAlignment="1">
      <alignment horizontal="center" vertical="center"/>
    </xf>
    <xf numFmtId="177" fontId="7" fillId="2" borderId="27"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177" fontId="7" fillId="2" borderId="3" xfId="1" applyNumberFormat="1" applyFont="1" applyFill="1" applyBorder="1" applyAlignment="1">
      <alignment horizontal="left" vertical="center"/>
    </xf>
    <xf numFmtId="177" fontId="7" fillId="2" borderId="2" xfId="1" applyNumberFormat="1" applyFont="1" applyFill="1" applyBorder="1" applyAlignment="1">
      <alignment horizontal="right" vertical="center"/>
    </xf>
    <xf numFmtId="177" fontId="7" fillId="2" borderId="3" xfId="1" applyNumberFormat="1" applyFont="1" applyFill="1" applyBorder="1" applyAlignment="1">
      <alignment horizontal="right" vertical="center"/>
    </xf>
    <xf numFmtId="177" fontId="7" fillId="2" borderId="7" xfId="1" applyNumberFormat="1" applyFont="1" applyFill="1" applyBorder="1" applyAlignment="1">
      <alignment horizontal="left" vertical="center"/>
    </xf>
    <xf numFmtId="177" fontId="7" fillId="2" borderId="27" xfId="1" applyNumberFormat="1" applyFont="1" applyFill="1" applyBorder="1" applyAlignment="1">
      <alignment horizontal="left" vertical="center"/>
    </xf>
    <xf numFmtId="177" fontId="7" fillId="2" borderId="6" xfId="1" applyNumberFormat="1" applyFont="1" applyFill="1" applyBorder="1" applyAlignment="1">
      <alignment horizontal="left" vertical="center"/>
    </xf>
    <xf numFmtId="177" fontId="7" fillId="2" borderId="12" xfId="1" applyNumberFormat="1" applyFont="1" applyFill="1" applyBorder="1" applyAlignment="1">
      <alignment horizontal="left" vertical="center"/>
    </xf>
    <xf numFmtId="177" fontId="7" fillId="2" borderId="41" xfId="1" applyNumberFormat="1" applyFont="1" applyFill="1" applyBorder="1" applyAlignment="1">
      <alignment horizontal="left" vertical="center"/>
    </xf>
    <xf numFmtId="177" fontId="7" fillId="2" borderId="43" xfId="1" applyNumberFormat="1" applyFont="1" applyFill="1" applyBorder="1" applyAlignment="1">
      <alignment horizontal="left" vertical="center"/>
    </xf>
    <xf numFmtId="177" fontId="7" fillId="2" borderId="26" xfId="1" applyNumberFormat="1" applyFont="1" applyFill="1" applyBorder="1" applyAlignment="1">
      <alignment horizontal="left" vertical="center"/>
    </xf>
    <xf numFmtId="177" fontId="7" fillId="2" borderId="58" xfId="1" applyNumberFormat="1" applyFont="1" applyFill="1" applyBorder="1" applyAlignment="1">
      <alignment horizontal="center" vertical="center"/>
    </xf>
    <xf numFmtId="177" fontId="7" fillId="2" borderId="57" xfId="1" applyNumberFormat="1" applyFont="1" applyFill="1" applyBorder="1" applyAlignment="1">
      <alignment horizontal="center" vertical="center"/>
    </xf>
    <xf numFmtId="177" fontId="7" fillId="2" borderId="59" xfId="1" applyNumberFormat="1" applyFont="1" applyFill="1" applyBorder="1" applyAlignment="1">
      <alignment horizontal="center" vertical="center"/>
    </xf>
    <xf numFmtId="179" fontId="7" fillId="2" borderId="6" xfId="1" applyNumberFormat="1" applyFont="1" applyFill="1" applyBorder="1" applyAlignment="1">
      <alignment horizontal="center" vertical="center"/>
    </xf>
    <xf numFmtId="179" fontId="7" fillId="2" borderId="12" xfId="1" applyNumberFormat="1" applyFont="1" applyFill="1" applyBorder="1" applyAlignment="1">
      <alignment horizontal="center" vertical="center"/>
    </xf>
    <xf numFmtId="179" fontId="7" fillId="2" borderId="7" xfId="1" applyNumberFormat="1" applyFont="1" applyFill="1" applyBorder="1" applyAlignment="1">
      <alignment horizontal="center" vertical="center"/>
    </xf>
    <xf numFmtId="179" fontId="7" fillId="2" borderId="43" xfId="1" applyNumberFormat="1" applyFont="1" applyFill="1" applyBorder="1" applyAlignment="1">
      <alignment horizontal="center" vertical="center"/>
    </xf>
    <xf numFmtId="179" fontId="7" fillId="2" borderId="26" xfId="1" applyNumberFormat="1" applyFont="1" applyFill="1" applyBorder="1" applyAlignment="1">
      <alignment horizontal="center" vertical="center"/>
    </xf>
    <xf numFmtId="179" fontId="7" fillId="2" borderId="27" xfId="1" applyNumberFormat="1" applyFont="1" applyFill="1" applyBorder="1" applyAlignment="1">
      <alignment horizontal="center" vertical="center"/>
    </xf>
    <xf numFmtId="0" fontId="18" fillId="2" borderId="1" xfId="1" applyFont="1" applyFill="1" applyBorder="1" applyAlignment="1" applyProtection="1">
      <alignment horizontal="center" vertical="center"/>
      <protection locked="0"/>
    </xf>
    <xf numFmtId="0" fontId="7" fillId="2" borderId="59" xfId="1" applyFont="1" applyFill="1" applyBorder="1" applyAlignment="1">
      <alignment vertical="center" wrapText="1"/>
    </xf>
    <xf numFmtId="0" fontId="7" fillId="2" borderId="1" xfId="1" applyFont="1" applyFill="1" applyBorder="1" applyAlignment="1">
      <alignment vertical="center" wrapText="1"/>
    </xf>
    <xf numFmtId="0" fontId="7" fillId="2" borderId="58" xfId="1" applyFont="1" applyFill="1" applyBorder="1" applyAlignment="1">
      <alignment vertical="center" wrapText="1"/>
    </xf>
    <xf numFmtId="0" fontId="7" fillId="2" borderId="57" xfId="1" applyFont="1" applyFill="1" applyBorder="1" applyAlignment="1">
      <alignment horizontal="center" vertical="center"/>
    </xf>
    <xf numFmtId="0" fontId="7" fillId="2" borderId="0" xfId="1" applyFont="1" applyFill="1" applyAlignment="1">
      <alignment horizontal="distributed" vertical="center" shrinkToFit="1"/>
    </xf>
    <xf numFmtId="0" fontId="7" fillId="2" borderId="0" xfId="1" applyFont="1" applyFill="1" applyAlignment="1">
      <alignment horizontal="right" vertical="center" shrinkToFit="1"/>
    </xf>
    <xf numFmtId="183" fontId="5" fillId="2" borderId="0" xfId="0" applyNumberFormat="1" applyFont="1" applyFill="1" applyAlignment="1">
      <alignment horizontal="distributed" vertical="center"/>
    </xf>
    <xf numFmtId="0" fontId="7" fillId="2" borderId="26" xfId="1" applyFont="1" applyFill="1" applyBorder="1" applyAlignment="1">
      <alignment horizontal="distributed" vertical="center" shrinkToFit="1"/>
    </xf>
    <xf numFmtId="0" fontId="18" fillId="2" borderId="1" xfId="1" applyFont="1" applyFill="1" applyBorder="1" applyAlignment="1">
      <alignment horizontal="center" vertical="center"/>
    </xf>
    <xf numFmtId="0" fontId="16" fillId="6" borderId="55" xfId="1" applyFont="1" applyFill="1" applyBorder="1" applyAlignment="1" applyProtection="1">
      <alignment horizontal="center" vertical="center"/>
      <protection locked="0"/>
    </xf>
    <xf numFmtId="0" fontId="16" fillId="6" borderId="56" xfId="1" applyFont="1" applyFill="1" applyBorder="1" applyAlignment="1" applyProtection="1">
      <alignment horizontal="center" vertical="center"/>
      <protection locked="0"/>
    </xf>
    <xf numFmtId="0" fontId="7" fillId="2" borderId="57" xfId="1" applyFont="1" applyFill="1" applyBorder="1" applyAlignment="1">
      <alignment horizontal="distributed" vertical="center"/>
    </xf>
    <xf numFmtId="0" fontId="7" fillId="2" borderId="57" xfId="1" applyFont="1" applyFill="1" applyBorder="1" applyAlignment="1">
      <alignment horizontal="left" vertical="center" wrapText="1"/>
    </xf>
    <xf numFmtId="0" fontId="7" fillId="2" borderId="1" xfId="1" applyFont="1" applyFill="1" applyBorder="1" applyAlignment="1">
      <alignment horizontal="center" vertical="center"/>
    </xf>
    <xf numFmtId="0" fontId="6" fillId="4" borderId="1" xfId="2" applyFill="1" applyBorder="1" applyAlignment="1">
      <alignment horizontal="center"/>
    </xf>
    <xf numFmtId="0" fontId="6" fillId="0" borderId="1" xfId="2" applyBorder="1" applyAlignment="1" applyProtection="1">
      <alignment horizontal="left"/>
      <protection locked="0"/>
    </xf>
    <xf numFmtId="0" fontId="6" fillId="4" borderId="64" xfId="3" applyFill="1" applyBorder="1" applyAlignment="1">
      <alignment horizontal="center" vertical="center"/>
    </xf>
    <xf numFmtId="0" fontId="6" fillId="4" borderId="65" xfId="3" applyFill="1" applyBorder="1" applyAlignment="1">
      <alignment horizontal="center" vertical="center"/>
    </xf>
    <xf numFmtId="0" fontId="6" fillId="4" borderId="68" xfId="3" applyFill="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12</xdr:col>
      <xdr:colOff>0</xdr:colOff>
      <xdr:row>20</xdr:row>
      <xdr:rowOff>295275</xdr:rowOff>
    </xdr:from>
    <xdr:to>
      <xdr:col>12</xdr:col>
      <xdr:colOff>28575</xdr:colOff>
      <xdr:row>20</xdr:row>
      <xdr:rowOff>476250</xdr:rowOff>
    </xdr:to>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20</xdr:row>
      <xdr:rowOff>295275</xdr:rowOff>
    </xdr:from>
    <xdr:to>
      <xdr:col>12</xdr:col>
      <xdr:colOff>28575</xdr:colOff>
      <xdr:row>20</xdr:row>
      <xdr:rowOff>476250</xdr:rowOff>
    </xdr:to>
    <xdr:sp macro="" textlink="">
      <xdr:nvSpPr>
        <xdr:cNvPr id="4" name="Text Box 21">
          <a:extLst>
            <a:ext uri="{FF2B5EF4-FFF2-40B4-BE49-F238E27FC236}">
              <a16:creationId xmlns:a16="http://schemas.microsoft.com/office/drawing/2014/main" id="{00000000-0008-0000-0000-000004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20</xdr:row>
      <xdr:rowOff>295275</xdr:rowOff>
    </xdr:from>
    <xdr:to>
      <xdr:col>12</xdr:col>
      <xdr:colOff>28575</xdr:colOff>
      <xdr:row>20</xdr:row>
      <xdr:rowOff>476250</xdr:rowOff>
    </xdr:to>
    <xdr:sp macro="" textlink="">
      <xdr:nvSpPr>
        <xdr:cNvPr id="5" name="Text Box 1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22</xdr:row>
      <xdr:rowOff>295275</xdr:rowOff>
    </xdr:from>
    <xdr:to>
      <xdr:col>12</xdr:col>
      <xdr:colOff>28575</xdr:colOff>
      <xdr:row>22</xdr:row>
      <xdr:rowOff>476250</xdr:rowOff>
    </xdr:to>
    <xdr:sp macro="" textlink="">
      <xdr:nvSpPr>
        <xdr:cNvPr id="6" name="Text Box 11">
          <a:extLst>
            <a:ext uri="{FF2B5EF4-FFF2-40B4-BE49-F238E27FC236}">
              <a16:creationId xmlns:a16="http://schemas.microsoft.com/office/drawing/2014/main" id="{00000000-0008-0000-0000-000006000000}"/>
            </a:ext>
          </a:extLst>
        </xdr:cNvPr>
        <xdr:cNvSpPr txBox="1">
          <a:spLocks noChangeArrowheads="1"/>
        </xdr:cNvSpPr>
      </xdr:nvSpPr>
      <xdr:spPr bwMode="auto">
        <a:xfrm>
          <a:off x="9486900" y="5505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30</xdr:row>
      <xdr:rowOff>295275</xdr:rowOff>
    </xdr:from>
    <xdr:to>
      <xdr:col>12</xdr:col>
      <xdr:colOff>28575</xdr:colOff>
      <xdr:row>30</xdr:row>
      <xdr:rowOff>476250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486900" y="855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30</xdr:row>
      <xdr:rowOff>295275</xdr:rowOff>
    </xdr:from>
    <xdr:to>
      <xdr:col>12</xdr:col>
      <xdr:colOff>28575</xdr:colOff>
      <xdr:row>30</xdr:row>
      <xdr:rowOff>476250</xdr:rowOff>
    </xdr:to>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9486900" y="855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editAs="oneCell">
    <xdr:from>
      <xdr:col>6</xdr:col>
      <xdr:colOff>0</xdr:colOff>
      <xdr:row>45</xdr:row>
      <xdr:rowOff>0</xdr:rowOff>
    </xdr:from>
    <xdr:to>
      <xdr:col>6</xdr:col>
      <xdr:colOff>9525</xdr:colOff>
      <xdr:row>45</xdr:row>
      <xdr:rowOff>9525</xdr:rowOff>
    </xdr:to>
    <xdr:pic>
      <xdr:nvPicPr>
        <xdr:cNvPr id="27" name="図 26"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28" name="図 27"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29" name="図 28"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0" name="図 29" descr="http://aw.dw.impact-ad.jp/c/blue.velvet/?ac=70&amp;oid=c4ded3164f9cb330&amp;p=OSHIETExBADGE300_2&amp;w=300&amp;h=250&amp;at=1&amp;vt=4344&amp;ss=76115865&amp;v=1.9.2">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1" name="図 30" descr="http://aw.dw.impact-ad.jp/c/blue.velvet/?ac=70&amp;oid=c4ded3164f9cb330&amp;p=OSHIETExBADGE300_2&amp;w=300&amp;h=250&amp;at=5&amp;vt=8698&amp;ss=76115865&amp;v=1.9.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2" name="図 31" descr="http://aw.dw.impact-ad.jp/c/blue.velvet/?ac=70&amp;oid=c4ded3164f9cb330&amp;p=OSHIETExBADGE300_2&amp;w=300&amp;h=250&amp;at=15&amp;vt=57282&amp;ss=76115865&amp;v=1.9.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33</xdr:row>
      <xdr:rowOff>0</xdr:rowOff>
    </xdr:from>
    <xdr:ext cx="9525" cy="9525"/>
    <xdr:pic>
      <xdr:nvPicPr>
        <xdr:cNvPr id="33" name="図 32"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4" name="図 33"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5" name="図 34"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6" name="図 35" descr="http://aw.dw.impact-ad.jp/c/blue.velvet/?ac=70&amp;oid=c4ded3164f9cb330&amp;p=OSHIETExBADGE300_2&amp;w=300&amp;h=250&amp;at=1&amp;vt=4344&amp;ss=76115865&amp;v=1.9.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7" name="図 36" descr="http://aw.dw.impact-ad.jp/c/blue.velvet/?ac=70&amp;oid=c4ded3164f9cb330&amp;p=OSHIETExBADGE300_2&amp;w=300&amp;h=250&amp;at=5&amp;vt=8698&amp;ss=76115865&amp;v=1.9.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8" name="図 37" descr="http://aw.dw.impact-ad.jp/c/blue.velvet/?ac=70&amp;oid=c4ded3164f9cb330&amp;p=OSHIETExBADGE300_2&amp;w=300&amp;h=250&amp;at=15&amp;vt=57282&amp;ss=76115865&amp;v=1.9.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39" name="図 38"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0" name="図 39"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1" name="図 40"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2" name="図 41" descr="http://aw.dw.impact-ad.jp/c/blue.velvet/?ac=70&amp;oid=c4ded3164f9cb330&amp;p=OSHIETExBADGE300_2&amp;w=300&amp;h=250&amp;at=1&amp;vt=4344&amp;ss=76115865&amp;v=1.9.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3" name="図 42" descr="http://aw.dw.impact-ad.jp/c/blue.velvet/?ac=70&amp;oid=c4ded3164f9cb330&amp;p=OSHIETExBADGE300_2&amp;w=300&amp;h=250&amp;at=5&amp;vt=8698&amp;ss=76115865&amp;v=1.9.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4" name="図 43" descr="http://aw.dw.impact-ad.jp/c/blue.velvet/?ac=70&amp;oid=c4ded3164f9cb330&amp;p=OSHIETExBADGE300_2&amp;w=300&amp;h=250&amp;at=15&amp;vt=57282&amp;ss=76115865&amp;v=1.9.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3" name="図 62"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4" name="図 63"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5" name="図 64"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6" name="図 65" descr="http://aw.dw.impact-ad.jp/c/blue.velvet/?ac=70&amp;oid=c4ded3164f9cb330&amp;p=OSHIETExBADGE300_2&amp;w=300&amp;h=250&amp;at=1&amp;vt=4344&amp;ss=76115865&amp;v=1.9.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7" name="図 66" descr="http://aw.dw.impact-ad.jp/c/blue.velvet/?ac=70&amp;oid=c4ded3164f9cb330&amp;p=OSHIETExBADGE300_2&amp;w=300&amp;h=250&amp;at=5&amp;vt=8698&amp;ss=76115865&amp;v=1.9.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8" name="図 67" descr="http://aw.dw.impact-ad.jp/c/blue.velvet/?ac=70&amp;oid=c4ded3164f9cb330&amp;p=OSHIETExBADGE300_2&amp;w=300&amp;h=250&amp;at=15&amp;vt=57282&amp;ss=76115865&amp;v=1.9.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69" name="図 68"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0" name="図 69"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1" name="図 70"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2" name="図 71" descr="http://aw.dw.impact-ad.jp/c/blue.velvet/?ac=70&amp;oid=c4ded3164f9cb330&amp;p=OSHIETExBADGE300_2&amp;w=300&amp;h=250&amp;at=1&amp;vt=4344&amp;ss=76115865&amp;v=1.9.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3" name="図 72" descr="http://aw.dw.impact-ad.jp/c/blue.velvet/?ac=70&amp;oid=c4ded3164f9cb330&amp;p=OSHIETExBADGE300_2&amp;w=300&amp;h=250&amp;at=5&amp;vt=8698&amp;ss=76115865&amp;v=1.9.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4" name="図 73" descr="http://aw.dw.impact-ad.jp/c/blue.velvet/?ac=70&amp;oid=c4ded3164f9cb330&amp;p=OSHIETExBADGE300_2&amp;w=300&amp;h=250&amp;at=15&amp;vt=57282&amp;ss=76115865&amp;v=1.9.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5" name="図 74"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6" name="図 75"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7" name="図 76"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8" name="図 77" descr="http://aw.dw.impact-ad.jp/c/blue.velvet/?ac=70&amp;oid=c4ded3164f9cb330&amp;p=OSHIETExBADGE300_2&amp;w=300&amp;h=250&amp;at=1&amp;vt=4344&amp;ss=76115865&amp;v=1.9.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9" name="図 78" descr="http://aw.dw.impact-ad.jp/c/blue.velvet/?ac=70&amp;oid=c4ded3164f9cb330&amp;p=OSHIETExBADGE300_2&amp;w=300&amp;h=250&amp;at=5&amp;vt=8698&amp;ss=76115865&amp;v=1.9.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0" name="図 79" descr="http://aw.dw.impact-ad.jp/c/blue.velvet/?ac=70&amp;oid=c4ded3164f9cb330&amp;p=OSHIETExBADGE300_2&amp;w=300&amp;h=250&amp;at=15&amp;vt=57282&amp;ss=76115865&amp;v=1.9.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1" name="図 80"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2" name="図 81"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3" name="図 82"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4" name="図 83" descr="http://aw.dw.impact-ad.jp/c/blue.velvet/?ac=70&amp;oid=c4ded3164f9cb330&amp;p=OSHIETExBADGE300_2&amp;w=300&amp;h=250&amp;at=1&amp;vt=4344&amp;ss=76115865&amp;v=1.9.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5" name="図 84" descr="http://aw.dw.impact-ad.jp/c/blue.velvet/?ac=70&amp;oid=c4ded3164f9cb330&amp;p=OSHIETExBADGE300_2&amp;w=300&amp;h=250&amp;at=5&amp;vt=8698&amp;ss=76115865&amp;v=1.9.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6" name="図 85" descr="http://aw.dw.impact-ad.jp/c/blue.velvet/?ac=70&amp;oid=c4ded3164f9cb330&amp;p=OSHIETExBADGE300_2&amp;w=300&amp;h=250&amp;at=15&amp;vt=57282&amp;ss=76115865&amp;v=1.9.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0" name="図 49"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1" name="図 50"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2" name="図 51"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3" name="図 52" descr="http://aw.dw.impact-ad.jp/c/blue.velvet/?ac=70&amp;oid=c4ded3164f9cb330&amp;p=OSHIETExBADGE300_2&amp;w=300&amp;h=250&amp;at=1&amp;vt=4344&amp;ss=76115865&amp;v=1.9.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4" name="図 53" descr="http://aw.dw.impact-ad.jp/c/blue.velvet/?ac=70&amp;oid=c4ded3164f9cb330&amp;p=OSHIETExBADGE300_2&amp;w=300&amp;h=250&amp;at=5&amp;vt=8698&amp;ss=76115865&amp;v=1.9.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5" name="図 54" descr="http://aw.dw.impact-ad.jp/c/blue.velvet/?ac=70&amp;oid=c4ded3164f9cb330&amp;p=OSHIETExBADGE300_2&amp;w=300&amp;h=250&amp;at=15&amp;vt=57282&amp;ss=76115865&amp;v=1.9.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6" name="図 55"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7" name="図 5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8" name="図 5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9" name="図 58" descr="http://aw.dw.impact-ad.jp/c/blue.velvet/?ac=70&amp;oid=c4ded3164f9cb330&amp;p=OSHIETExBADGE300_2&amp;w=300&amp;h=250&amp;at=1&amp;vt=4344&amp;ss=76115865&amp;v=1.9.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60" name="図 59" descr="http://aw.dw.impact-ad.jp/c/blue.velvet/?ac=70&amp;oid=c4ded3164f9cb330&amp;p=OSHIETExBADGE300_2&amp;w=300&amp;h=250&amp;at=5&amp;vt=8698&amp;ss=76115865&amp;v=1.9.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61" name="図 60" descr="http://aw.dw.impact-ad.jp/c/blue.velvet/?ac=70&amp;oid=c4ded3164f9cb330&amp;p=OSHIETExBADGE300_2&amp;w=300&amp;h=250&amp;at=15&amp;vt=57282&amp;ss=76115865&amp;v=1.9.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62" name="図 6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7" name="図 8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8" name="図 8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9" name="図 88" descr="http://aw.dw.impact-ad.jp/c/blue.velvet/?ac=70&amp;oid=c4ded3164f9cb330&amp;p=OSHIETExBADGE300_2&amp;w=300&amp;h=250&amp;at=1&amp;vt=4344&amp;ss=76115865&amp;v=1.9.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90" name="図 89" descr="http://aw.dw.impact-ad.jp/c/blue.velvet/?ac=70&amp;oid=c4ded3164f9cb330&amp;p=OSHIETExBADGE300_2&amp;w=300&amp;h=250&amp;at=5&amp;vt=8698&amp;ss=76115865&amp;v=1.9.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91" name="図 90" descr="http://aw.dw.impact-ad.jp/c/blue.velvet/?ac=70&amp;oid=c4ded3164f9cb330&amp;p=OSHIETExBADGE300_2&amp;w=300&amp;h=250&amp;at=15&amp;vt=57282&amp;ss=76115865&amp;v=1.9.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2" name="図 9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3" name="図 92"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4" name="図 93"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5" name="図 94" descr="http://aw.dw.impact-ad.jp/c/blue.velvet/?ac=70&amp;oid=c4ded3164f9cb330&amp;p=OSHIETExBADGE300_2&amp;w=300&amp;h=250&amp;at=1&amp;vt=4344&amp;ss=76115865&amp;v=1.9.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6" name="図 95" descr="http://aw.dw.impact-ad.jp/c/blue.velvet/?ac=70&amp;oid=c4ded3164f9cb330&amp;p=OSHIETExBADGE300_2&amp;w=300&amp;h=250&amp;at=5&amp;vt=8698&amp;ss=76115865&amp;v=1.9.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7" name="図 96" descr="http://aw.dw.impact-ad.jp/c/blue.velvet/?ac=70&amp;oid=c4ded3164f9cb330&amp;p=OSHIETExBADGE300_2&amp;w=300&amp;h=250&amp;at=15&amp;vt=57282&amp;ss=76115865&amp;v=1.9.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98" name="図 97"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99" name="図 98"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0" name="図 99"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1" name="図 100" descr="http://aw.dw.impact-ad.jp/c/blue.velvet/?ac=70&amp;oid=c4ded3164f9cb330&amp;p=OSHIETExBADGE300_2&amp;w=300&amp;h=250&amp;at=1&amp;vt=4344&amp;ss=76115865&amp;v=1.9.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2" name="図 101" descr="http://aw.dw.impact-ad.jp/c/blue.velvet/?ac=70&amp;oid=c4ded3164f9cb330&amp;p=OSHIETExBADGE300_2&amp;w=300&amp;h=250&amp;at=5&amp;vt=8698&amp;ss=76115865&amp;v=1.9.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3" name="図 102" descr="http://aw.dw.impact-ad.jp/c/blue.velvet/?ac=70&amp;oid=c4ded3164f9cb330&amp;p=OSHIETExBADGE300_2&amp;w=300&amp;h=250&amp;at=15&amp;vt=57282&amp;ss=76115865&amp;v=1.9.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4" name="図 103"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5" name="図 104"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6" name="図 105"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7" name="図 106" descr="http://aw.dw.impact-ad.jp/c/blue.velvet/?ac=70&amp;oid=c4ded3164f9cb330&amp;p=OSHIETExBADGE300_2&amp;w=300&amp;h=250&amp;at=1&amp;vt=4344&amp;ss=76115865&amp;v=1.9.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8" name="図 107" descr="http://aw.dw.impact-ad.jp/c/blue.velvet/?ac=70&amp;oid=c4ded3164f9cb330&amp;p=OSHIETExBADGE300_2&amp;w=300&amp;h=250&amp;at=5&amp;vt=8698&amp;ss=76115865&amp;v=1.9.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9" name="図 108" descr="http://aw.dw.impact-ad.jp/c/blue.velvet/?ac=70&amp;oid=c4ded3164f9cb330&amp;p=OSHIETExBADGE300_2&amp;w=300&amp;h=250&amp;at=15&amp;vt=57282&amp;ss=76115865&amp;v=1.9.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0" name="図 109"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1" name="図 110"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2" name="図 111"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3" name="図 112" descr="http://aw.dw.impact-ad.jp/c/blue.velvet/?ac=70&amp;oid=c4ded3164f9cb330&amp;p=OSHIETExBADGE300_2&amp;w=300&amp;h=250&amp;at=1&amp;vt=4344&amp;ss=76115865&amp;v=1.9.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4" name="図 113" descr="http://aw.dw.impact-ad.jp/c/blue.velvet/?ac=70&amp;oid=c4ded3164f9cb330&amp;p=OSHIETExBADGE300_2&amp;w=300&amp;h=250&amp;at=5&amp;vt=8698&amp;ss=76115865&amp;v=1.9.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5" name="図 114" descr="http://aw.dw.impact-ad.jp/c/blue.velvet/?ac=70&amp;oid=c4ded3164f9cb330&amp;p=OSHIETExBADGE300_2&amp;w=300&amp;h=250&amp;at=15&amp;vt=57282&amp;ss=76115865&amp;v=1.9.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6" name="図 115"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7" name="図 11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8" name="図 11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9" name="図 118" descr="http://aw.dw.impact-ad.jp/c/blue.velvet/?ac=70&amp;oid=c4ded3164f9cb330&amp;p=OSHIETExBADGE300_2&amp;w=300&amp;h=250&amp;at=1&amp;vt=4344&amp;ss=76115865&amp;v=1.9.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20" name="図 119" descr="http://aw.dw.impact-ad.jp/c/blue.velvet/?ac=70&amp;oid=c4ded3164f9cb330&amp;p=OSHIETExBADGE300_2&amp;w=300&amp;h=250&amp;at=5&amp;vt=8698&amp;ss=76115865&amp;v=1.9.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21" name="図 120" descr="http://aw.dw.impact-ad.jp/c/blue.velvet/?ac=70&amp;oid=c4ded3164f9cb330&amp;p=OSHIETExBADGE300_2&amp;w=300&amp;h=250&amp;at=15&amp;vt=57282&amp;ss=76115865&amp;v=1.9.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2" name="図 12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3" name="図 122"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4" name="図 123"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5" name="図 124" descr="http://aw.dw.impact-ad.jp/c/blue.velvet/?ac=70&amp;oid=c4ded3164f9cb330&amp;p=OSHIETExBADGE300_2&amp;w=300&amp;h=250&amp;at=1&amp;vt=4344&amp;ss=76115865&amp;v=1.9.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6" name="図 125" descr="http://aw.dw.impact-ad.jp/c/blue.velvet/?ac=70&amp;oid=c4ded3164f9cb330&amp;p=OSHIETExBADGE300_2&amp;w=300&amp;h=250&amp;at=5&amp;vt=8698&amp;ss=76115865&amp;v=1.9.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7" name="図 126" descr="http://aw.dw.impact-ad.jp/c/blue.velvet/?ac=70&amp;oid=c4ded3164f9cb330&amp;p=OSHIETExBADGE300_2&amp;w=300&amp;h=250&amp;at=15&amp;vt=57282&amp;ss=76115865&amp;v=1.9.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2:BE71"/>
  <sheetViews>
    <sheetView tabSelected="1" view="pageBreakPreview" zoomScale="75" zoomScaleNormal="75" zoomScaleSheetLayoutView="75" workbookViewId="0">
      <pane xSplit="5" ySplit="11" topLeftCell="F12" activePane="bottomRight" state="frozenSplit"/>
      <selection pane="topRight" activeCell="D1" sqref="D1"/>
      <selection pane="bottomLeft" activeCell="A3" sqref="A3"/>
      <selection pane="bottomRight" activeCell="D12" sqref="D12"/>
    </sheetView>
  </sheetViews>
  <sheetFormatPr defaultColWidth="6.75" defaultRowHeight="14.25"/>
  <cols>
    <col min="1" max="1" width="1.625" style="29" customWidth="1"/>
    <col min="2" max="2" width="1.75" style="29" customWidth="1"/>
    <col min="3" max="3" width="4.625" style="29" customWidth="1"/>
    <col min="4" max="4" width="10.75" style="29" customWidth="1"/>
    <col min="5" max="7" width="16.375" style="29" customWidth="1"/>
    <col min="8" max="8" width="12.625" style="29" customWidth="1"/>
    <col min="9" max="9" width="24.375" style="29" customWidth="1"/>
    <col min="10" max="10" width="11.125" style="29" customWidth="1"/>
    <col min="11" max="11" width="13.25" style="29" customWidth="1"/>
    <col min="12" max="12" width="9.625" style="29" customWidth="1"/>
    <col min="13" max="13" width="7.25" style="29" customWidth="1"/>
    <col min="14" max="15" width="8.5" style="56" customWidth="1"/>
    <col min="16" max="17" width="6.25" style="29" customWidth="1"/>
    <col min="18" max="21" width="10" style="29" customWidth="1"/>
    <col min="22" max="22" width="22.375" style="29" customWidth="1"/>
    <col min="23" max="23" width="11.5" style="29" customWidth="1"/>
    <col min="24" max="24" width="7.875" style="29" customWidth="1"/>
    <col min="25" max="25" width="8.5" style="29" customWidth="1"/>
    <col min="26" max="26" width="13.25" style="29" customWidth="1"/>
    <col min="27" max="28" width="10" style="58" customWidth="1"/>
    <col min="29" max="29" width="10.375" style="59" customWidth="1"/>
    <col min="30" max="30" width="8.25" style="60" customWidth="1"/>
    <col min="31" max="31" width="8.75" style="61" customWidth="1"/>
    <col min="32" max="32" width="7.125" style="61" customWidth="1"/>
    <col min="33" max="33" width="7.125" style="62" customWidth="1"/>
    <col min="34" max="35" width="9.75" style="62" customWidth="1"/>
    <col min="36" max="36" width="6.75" style="62" customWidth="1"/>
    <col min="37" max="37" width="9.75" style="62" customWidth="1"/>
    <col min="38" max="38" width="13.875" style="62" customWidth="1"/>
    <col min="39" max="39" width="9.75" style="62" customWidth="1"/>
    <col min="40" max="41" width="8.75" style="62" customWidth="1"/>
    <col min="42" max="42" width="6.375" style="29" customWidth="1"/>
    <col min="43" max="43" width="9" style="29" customWidth="1"/>
    <col min="44" max="44" width="11.125" style="29" customWidth="1"/>
    <col min="45" max="16384" width="6.75" style="1"/>
  </cols>
  <sheetData>
    <row r="2" spans="2:44" s="29" customFormat="1" ht="17.25" hidden="1" customHeight="1">
      <c r="B2" s="192"/>
      <c r="C2" s="193"/>
      <c r="D2" s="175" t="s">
        <v>0</v>
      </c>
      <c r="E2" s="190" t="s">
        <v>181</v>
      </c>
      <c r="F2" s="191"/>
      <c r="G2" s="176" t="s">
        <v>1</v>
      </c>
      <c r="H2" s="176" t="s">
        <v>163</v>
      </c>
      <c r="I2" s="176" t="s">
        <v>2</v>
      </c>
      <c r="J2" s="176" t="s">
        <v>174</v>
      </c>
      <c r="K2" s="184" t="s">
        <v>204</v>
      </c>
      <c r="L2" s="176" t="s">
        <v>211</v>
      </c>
      <c r="M2" s="176" t="s">
        <v>3</v>
      </c>
      <c r="N2" s="188" t="s">
        <v>205</v>
      </c>
      <c r="O2" s="186" t="s">
        <v>206</v>
      </c>
      <c r="P2" s="176" t="s">
        <v>161</v>
      </c>
      <c r="Q2" s="176" t="s">
        <v>45</v>
      </c>
      <c r="R2" s="176" t="s">
        <v>42</v>
      </c>
      <c r="S2" s="176" t="s">
        <v>90</v>
      </c>
      <c r="T2" s="176"/>
      <c r="U2" s="176"/>
      <c r="V2" s="176" t="s">
        <v>167</v>
      </c>
      <c r="W2" s="176"/>
      <c r="X2" s="184" t="s">
        <v>184</v>
      </c>
      <c r="Y2" s="176" t="s">
        <v>4</v>
      </c>
      <c r="Z2" s="181" t="s">
        <v>5</v>
      </c>
      <c r="AA2" s="177" t="s">
        <v>170</v>
      </c>
      <c r="AB2" s="177"/>
      <c r="AC2" s="173" t="s">
        <v>212</v>
      </c>
      <c r="AD2" s="176" t="s">
        <v>302</v>
      </c>
      <c r="AE2" s="177" t="s">
        <v>46</v>
      </c>
      <c r="AF2" s="177"/>
      <c r="AG2" s="177"/>
      <c r="AH2" s="177" t="s">
        <v>50</v>
      </c>
      <c r="AI2" s="177"/>
      <c r="AJ2" s="177"/>
      <c r="AK2" s="177"/>
      <c r="AL2" s="177"/>
      <c r="AM2" s="177" t="s">
        <v>6</v>
      </c>
      <c r="AN2" s="177" t="s">
        <v>7</v>
      </c>
      <c r="AO2" s="180" t="s">
        <v>303</v>
      </c>
      <c r="AP2" s="175" t="s">
        <v>189</v>
      </c>
      <c r="AQ2" s="175"/>
      <c r="AR2" s="175"/>
    </row>
    <row r="3" spans="2:44" s="29" customFormat="1" ht="17.25" hidden="1" customHeight="1">
      <c r="B3" s="194"/>
      <c r="C3" s="195"/>
      <c r="D3" s="175"/>
      <c r="E3" s="48" t="s">
        <v>182</v>
      </c>
      <c r="F3" s="48" t="s">
        <v>183</v>
      </c>
      <c r="G3" s="175"/>
      <c r="H3" s="176"/>
      <c r="I3" s="176"/>
      <c r="J3" s="175"/>
      <c r="K3" s="185"/>
      <c r="L3" s="175"/>
      <c r="M3" s="176"/>
      <c r="N3" s="189"/>
      <c r="O3" s="187"/>
      <c r="P3" s="176"/>
      <c r="Q3" s="176"/>
      <c r="R3" s="176"/>
      <c r="S3" s="47" t="s">
        <v>43</v>
      </c>
      <c r="T3" s="47" t="s">
        <v>165</v>
      </c>
      <c r="U3" s="47" t="s">
        <v>44</v>
      </c>
      <c r="V3" s="48" t="s">
        <v>168</v>
      </c>
      <c r="W3" s="48" t="s">
        <v>169</v>
      </c>
      <c r="X3" s="185"/>
      <c r="Y3" s="176"/>
      <c r="Z3" s="182"/>
      <c r="AA3" s="50" t="s">
        <v>171</v>
      </c>
      <c r="AB3" s="50" t="s">
        <v>172</v>
      </c>
      <c r="AC3" s="173"/>
      <c r="AD3" s="175"/>
      <c r="AE3" s="48" t="s">
        <v>49</v>
      </c>
      <c r="AF3" s="50" t="s">
        <v>47</v>
      </c>
      <c r="AG3" s="50" t="s">
        <v>48</v>
      </c>
      <c r="AH3" s="50" t="s">
        <v>51</v>
      </c>
      <c r="AI3" s="50" t="s">
        <v>52</v>
      </c>
      <c r="AJ3" s="50" t="s">
        <v>53</v>
      </c>
      <c r="AK3" s="50" t="s">
        <v>54</v>
      </c>
      <c r="AL3" s="50" t="s">
        <v>173</v>
      </c>
      <c r="AM3" s="177"/>
      <c r="AN3" s="177"/>
      <c r="AO3" s="177"/>
      <c r="AP3" s="48" t="s">
        <v>190</v>
      </c>
      <c r="AQ3" s="48" t="s">
        <v>191</v>
      </c>
      <c r="AR3" s="48" t="s">
        <v>192</v>
      </c>
    </row>
    <row r="4" spans="2:44" s="29" customFormat="1" ht="27" hidden="1" customHeight="1">
      <c r="B4" s="196" t="s">
        <v>175</v>
      </c>
      <c r="C4" s="197"/>
      <c r="D4" s="17" t="str">
        <f>IF(交付希望届!$B$5="","",IF(VLOOKUP(交付希望届!$B$5,浄化槽台帳!$C$12:$AN$31,D$9)="","",VLOOKUP(交付希望届!$B$5,浄化槽台帳!$C$12:$AN$31,D$9)))</f>
        <v/>
      </c>
      <c r="E4" s="18" t="str">
        <f>IF(交付希望届!$B$5="","",IF(VLOOKUP(交付希望届!$B$5,浄化槽台帳!$C$12:$AN$31,E$9)="","",VLOOKUP(交付希望届!$B$5,浄化槽台帳!$C$12:$AN$31,E$9)))</f>
        <v/>
      </c>
      <c r="F4" s="18" t="str">
        <f>IF(交付希望届!$B$5="","",IF(VLOOKUP(交付希望届!$B$5,浄化槽台帳!$C$12:$AN$31,F$9)="","",VLOOKUP(交付希望届!$B$5,浄化槽台帳!$C$12:$AN$31,F$9)))</f>
        <v/>
      </c>
      <c r="G4" s="19"/>
      <c r="H4" s="17" t="str">
        <f>IF(交付希望届!$B$5="","",IF(VLOOKUP(交付希望届!$B$5,浄化槽台帳!$C$12:$AN$31,H$9)="","",VLOOKUP(交付希望届!$B$5,浄化槽台帳!$C$12:$AN$31,H$9)))</f>
        <v/>
      </c>
      <c r="I4" s="18" t="str">
        <f>IF(交付希望届!$B$5="","",IF(VLOOKUP(交付希望届!$B$5,浄化槽台帳!$C$12:$AN$31,I$9)="","",VLOOKUP(交付希望届!$B$5,浄化槽台帳!$C$12:$AN$31,I$9)))</f>
        <v/>
      </c>
      <c r="J4" s="17" t="str">
        <f>IF(交付希望届!$B$5="","",IF(VLOOKUP(交付希望届!$B$5,浄化槽台帳!$C$12:$AN$31,J$9)="","",VLOOKUP(交付希望届!$B$5,浄化槽台帳!$C$12:$AN$31,J$9)))</f>
        <v/>
      </c>
      <c r="K4" s="21"/>
      <c r="L4" s="21"/>
      <c r="M4" s="17" t="str">
        <f>IF(交付希望届!$B$5="","",IF(VLOOKUP(交付希望届!$B$5,浄化槽台帳!$C$12:$AN$31,M$9)="","",VLOOKUP(交付希望届!$B$5,浄化槽台帳!$C$12:$AN$31,M$9)))</f>
        <v/>
      </c>
      <c r="N4" s="20" t="str">
        <f>IF(交付希望届!$B$5="","",IF(VLOOKUP(交付希望届!$B$5,浄化槽台帳!$C$12:$AN$31,N$9)="","",VLOOKUP(交付希望届!$B$5,浄化槽台帳!$C$12:$AN$31,N$9)))</f>
        <v/>
      </c>
      <c r="O4" s="20" t="str">
        <f>IF(交付希望届!$B$5="","",IF(VLOOKUP(交付希望届!$B$5,浄化槽台帳!$C$12:$AN$31,O$9)="","",VLOOKUP(交付希望届!$B$5,浄化槽台帳!$C$12:$AN$31,O$9)))</f>
        <v/>
      </c>
      <c r="P4" s="21"/>
      <c r="Q4" s="21"/>
      <c r="R4" s="21"/>
      <c r="S4" s="22"/>
      <c r="T4" s="22"/>
      <c r="U4" s="22"/>
      <c r="V4" s="21"/>
      <c r="W4" s="21"/>
      <c r="X4" s="21"/>
      <c r="Y4" s="21"/>
      <c r="Z4" s="21"/>
      <c r="AA4" s="23"/>
      <c r="AB4" s="23"/>
      <c r="AC4" s="24"/>
      <c r="AD4" s="23"/>
      <c r="AE4" s="21"/>
      <c r="AF4" s="21"/>
      <c r="AG4" s="21"/>
      <c r="AH4" s="21"/>
      <c r="AI4" s="21"/>
      <c r="AJ4" s="21"/>
      <c r="AK4" s="21"/>
      <c r="AL4" s="21"/>
      <c r="AM4" s="23"/>
      <c r="AN4" s="23"/>
      <c r="AO4" s="23"/>
      <c r="AP4" s="23"/>
      <c r="AQ4" s="23"/>
      <c r="AR4" s="23"/>
    </row>
    <row r="5" spans="2:44" s="29" customFormat="1" ht="27" hidden="1" customHeight="1">
      <c r="B5" s="196" t="s">
        <v>176</v>
      </c>
      <c r="C5" s="197"/>
      <c r="D5" s="17" t="str">
        <f>IF(交付申請関係!$B$5="","",IF(VLOOKUP(交付申請関係!$B$5,浄化槽台帳!$C$12:$AN$31,D$9)="","",VLOOKUP(交付申請関係!$B$5,浄化槽台帳!$C$12:$AN$31,D$9)))</f>
        <v/>
      </c>
      <c r="E5" s="18" t="str">
        <f>IF(交付申請関係!$B$5="","",IF(VLOOKUP(交付申請関係!$B$5,浄化槽台帳!$C$12:$AN$31,E$9)="","",VLOOKUP(交付申請関係!$B$5,浄化槽台帳!$C$12:$AN$31,E$9)))</f>
        <v/>
      </c>
      <c r="F5" s="18" t="str">
        <f>IF(交付申請関係!$B$5="","",IF(VLOOKUP(交付申請関係!$B$5,浄化槽台帳!$C$12:$AN$31,F$9)="","",VLOOKUP(交付申請関係!$B$5,浄化槽台帳!$C$12:$AN$31,F$9)))</f>
        <v/>
      </c>
      <c r="G5" s="19"/>
      <c r="H5" s="17" t="str">
        <f>IF(交付申請関係!$B$5="","",IF(VLOOKUP(交付申請関係!$B$5,浄化槽台帳!$C$12:$AN$31,H$9)="","",VLOOKUP(交付申請関係!$B$5,浄化槽台帳!$C$12:$AN$31,H$9)))</f>
        <v/>
      </c>
      <c r="I5" s="18" t="str">
        <f>IF(交付申請関係!$B$5="","",IF(VLOOKUP(交付申請関係!$B$5,浄化槽台帳!$C$12:$AN$31,I$9)="","",VLOOKUP(交付申請関係!$B$5,浄化槽台帳!$C$12:$AN$31,I$9)))</f>
        <v/>
      </c>
      <c r="J5" s="21" t="str">
        <f>IF(交付申請関係!$B$5="","",IF(VLOOKUP(交付申請関係!$B$5,浄化槽台帳!$C$12:$AN$31,J$9)="","",VLOOKUP(交付申請関係!$B$5,浄化槽台帳!$C$12:$AN$31,J$9)))</f>
        <v/>
      </c>
      <c r="K5" s="21"/>
      <c r="L5" s="21"/>
      <c r="M5" s="17" t="str">
        <f>IF(交付申請関係!$B$5="","",IF(VLOOKUP(交付申請関係!$B$5,浄化槽台帳!$C$12:$AN$31,M$9)="","",VLOOKUP(交付申請関係!$B$5,浄化槽台帳!$C$12:$AN$31,M$9)))</f>
        <v/>
      </c>
      <c r="N5" s="18" t="str">
        <f>IF(交付申請関係!$B$5="","",IF(VLOOKUP(交付申請関係!$B$5,浄化槽台帳!$C$12:$AN$31,N$9)="","",VLOOKUP(交付申請関係!$B$5,浄化槽台帳!$C$12:$AN$31,N$9)))</f>
        <v/>
      </c>
      <c r="O5" s="18" t="str">
        <f>IF(交付申請関係!$B$5="","",IF(VLOOKUP(交付申請関係!$B$5,浄化槽台帳!$C$12:$AN$31,O$9)="","",VLOOKUP(交付申請関係!$B$5,浄化槽台帳!$C$12:$AN$31,O$9)))</f>
        <v/>
      </c>
      <c r="P5" s="17" t="str">
        <f>IF(交付申請関係!$B$5="","",IF(VLOOKUP(交付申請関係!$B$5,浄化槽台帳!$C$12:$AN$31,P$9)="","",VLOOKUP(交付申請関係!$B$5,浄化槽台帳!$C$12:$AN$31,P$9)))</f>
        <v/>
      </c>
      <c r="Q5" s="17" t="str">
        <f>IF(交付申請関係!$B$5="","",IF(VLOOKUP(交付申請関係!$B$5,浄化槽台帳!$C$12:$AN$31,Q$9)="","",VLOOKUP(交付申請関係!$B$5,浄化槽台帳!$C$12:$AN$31,Q$9)))</f>
        <v/>
      </c>
      <c r="R5" s="17" t="str">
        <f>IF(交付申請関係!$B$5="","",IF(VLOOKUP(交付申請関係!$B$5,浄化槽台帳!$C$12:$AN$31,R$9)="","",VLOOKUP(交付申請関係!$B$5,浄化槽台帳!$C$12:$AN$31,R$9)))</f>
        <v/>
      </c>
      <c r="S5" s="25" t="str">
        <f>IF(交付申請関係!$B$5="","",IF(VLOOKUP(交付申請関係!$B$5,浄化槽台帳!$C$12:$AN$31,S$9)="","",VLOOKUP(交付申請関係!$B$5,浄化槽台帳!$C$12:$AN$31,S$9)))</f>
        <v/>
      </c>
      <c r="T5" s="25" t="str">
        <f>IF(交付申請関係!$B$5="","",IF(VLOOKUP(交付申請関係!$B$5,浄化槽台帳!$C$12:$AN$31,T$9)="","",VLOOKUP(交付申請関係!$B$5,浄化槽台帳!$C$12:$AN$31,T$9)))</f>
        <v/>
      </c>
      <c r="U5" s="25" t="str">
        <f>IF(交付申請関係!$B$5="","",IF(VLOOKUP(交付申請関係!$B$5,浄化槽台帳!$C$12:$AN$31,U$9)="","",VLOOKUP(交付申請関係!$B$5,浄化槽台帳!$C$12:$AN$31,U$9)))</f>
        <v/>
      </c>
      <c r="V5" s="17" t="str">
        <f>IF(交付申請関係!$B$5="","",IF(VLOOKUP(交付申請関係!$B$5,浄化槽台帳!$C$12:$AN$31,V$9)="","",VLOOKUP(交付申請関係!$B$5,浄化槽台帳!$C$12:$AN$31,V$9)))</f>
        <v/>
      </c>
      <c r="W5" s="17" t="str">
        <f>IF(交付申請関係!$B$5="","",IF(VLOOKUP(交付申請関係!$B$5,浄化槽台帳!$C$12:$AN$31,W$9)="","",VLOOKUP(交付申請関係!$B$5,浄化槽台帳!$C$12:$AN$31,W$9)))</f>
        <v/>
      </c>
      <c r="X5" s="21"/>
      <c r="Y5" s="17" t="str">
        <f>IF(交付申請関係!$B$5="","",IF(VLOOKUP(交付申請関係!$B$5,浄化槽台帳!$C$12:$AN$31,Y$9)="","",VLOOKUP(交付申請関係!$B$5,浄化槽台帳!$C$12:$AN$31,Y$9)))</f>
        <v/>
      </c>
      <c r="Z5" s="17" t="str">
        <f>IF(交付申請関係!$B$5="","",IF(VLOOKUP(交付申請関係!$B$5,浄化槽台帳!$C$12:$AN$31,Z$9)="","",VLOOKUP(交付申請関係!$B$5,浄化槽台帳!$C$12:$AN$31,Z$9)))</f>
        <v/>
      </c>
      <c r="AA5" s="26" t="str">
        <f>IF(交付申請関係!$B$5="","",IF(VLOOKUP(交付申請関係!$B$5,浄化槽台帳!$C$12:$AN$31,AA$9)="","",VLOOKUP(交付申請関係!$B$5,浄化槽台帳!$C$12:$AN$31,AA$9)))</f>
        <v/>
      </c>
      <c r="AB5" s="26" t="str">
        <f>IF(交付申請関係!$B$5="","",IF(VLOOKUP(交付申請関係!$B$5,浄化槽台帳!$C$12:$AN$31,AB$9)="","",VLOOKUP(交付申請関係!$B$5,浄化槽台帳!$C$12:$AN$31,AB$9)))</f>
        <v/>
      </c>
      <c r="AC5" s="20" t="str">
        <f>IF(交付申請関係!$B$5="","",IF(VLOOKUP(交付申請関係!$B$5,浄化槽台帳!$C$12:$AN$31,AC$9)="","",VLOOKUP(交付申請関係!$B$5,浄化槽台帳!$C$12:$AN$31,AC$9)))</f>
        <v/>
      </c>
      <c r="AD5" s="23"/>
      <c r="AE5" s="21"/>
      <c r="AF5" s="21"/>
      <c r="AG5" s="21"/>
      <c r="AH5" s="21"/>
      <c r="AI5" s="21"/>
      <c r="AJ5" s="21"/>
      <c r="AK5" s="21"/>
      <c r="AL5" s="21"/>
      <c r="AM5" s="23"/>
      <c r="AN5" s="23"/>
      <c r="AO5" s="23"/>
      <c r="AP5" s="23"/>
      <c r="AQ5" s="23"/>
      <c r="AR5" s="23"/>
    </row>
    <row r="6" spans="2:44" s="29" customFormat="1" ht="27" hidden="1" customHeight="1">
      <c r="B6" s="196" t="s">
        <v>177</v>
      </c>
      <c r="C6" s="197"/>
      <c r="D6" s="17" t="str">
        <f>IF(請求関係!$B$5="","",IF(VLOOKUP(請求関係!$B$5,浄化槽台帳!$C$12:$AN$31,D$9)="","",VLOOKUP(請求関係!$B$5,浄化槽台帳!$C$12:$AN$31,D$9)))</f>
        <v/>
      </c>
      <c r="E6" s="18" t="str">
        <f>IF(請求関係!$B$5="","",IF(VLOOKUP(請求関係!$B$5,浄化槽台帳!$C$12:$AN$31,E$9)="","",VLOOKUP(請求関係!$B$5,浄化槽台帳!$C$12:$AN$31,E$9)))</f>
        <v/>
      </c>
      <c r="F6" s="18" t="str">
        <f>IF(請求関係!$B$5="","",IF(VLOOKUP(請求関係!$B$5,浄化槽台帳!$C$12:$AN$31,F$9)="","",VLOOKUP(請求関係!$B$5,浄化槽台帳!$C$12:$AN$31,F$9)))</f>
        <v/>
      </c>
      <c r="G6" s="18" t="str">
        <f>IF(請求関係!$B$5="","",IF(VLOOKUP(請求関係!$B$5,浄化槽台帳!$C$12:$AN$31,G$9)="","",VLOOKUP(請求関係!$B$5,浄化槽台帳!$C$12:$AN$31,G$9)))</f>
        <v/>
      </c>
      <c r="H6" s="17" t="str">
        <f>IF(請求関係!$B$5="","",IF(VLOOKUP(請求関係!$B$5,浄化槽台帳!$C$12:$AN$31,H$9)="","",VLOOKUP(請求関係!$B$5,浄化槽台帳!$C$12:$AN$31,H$9)))</f>
        <v/>
      </c>
      <c r="I6" s="18" t="str">
        <f>IF(請求関係!$B$5="","",IF(VLOOKUP(請求関係!$B$5,浄化槽台帳!$C$12:$AN$31,I$9)="","",VLOOKUP(請求関係!$B$5,浄化槽台帳!$C$12:$AN$31,I$9)))</f>
        <v/>
      </c>
      <c r="J6" s="21" t="str">
        <f>IF(交付申請関係!$B$5="","",IF(VLOOKUP(交付申請関係!$B$5,浄化槽台帳!$C$12:$AN$31,J$9)="","",VLOOKUP(交付申請関係!$B$5,浄化槽台帳!$C$12:$AN$31,J$9)))</f>
        <v/>
      </c>
      <c r="K6" s="21"/>
      <c r="L6" s="21"/>
      <c r="M6" s="17" t="str">
        <f>IF(請求関係!$B$5="","",IF(VLOOKUP(請求関係!$B$5,浄化槽台帳!$C$12:$AN$31,M$9)="","",VLOOKUP(請求関係!$B$5,浄化槽台帳!$C$12:$AN$31,M$9)))</f>
        <v/>
      </c>
      <c r="N6" s="18" t="str">
        <f>IF(請求関係!$B$5="","",IF(VLOOKUP(請求関係!$B$5,浄化槽台帳!$C$12:$AN$31,N$9)="","",VLOOKUP(請求関係!$B$5,浄化槽台帳!$C$12:$AN$31,N$9)))</f>
        <v/>
      </c>
      <c r="O6" s="18" t="str">
        <f>IF(請求関係!$B$5="","",IF(VLOOKUP(請求関係!$B$5,浄化槽台帳!$C$12:$AN$31,O$9)="","",VLOOKUP(請求関係!$B$5,浄化槽台帳!$C$12:$AN$31,O$9)))</f>
        <v/>
      </c>
      <c r="P6" s="17" t="str">
        <f>IF(請求関係!$B$5="","",IF(VLOOKUP(請求関係!$B$5,浄化槽台帳!$C$12:$AN$31,P$9)="","",VLOOKUP(請求関係!$B$5,浄化槽台帳!$C$12:$AN$31,P$9)))</f>
        <v/>
      </c>
      <c r="Q6" s="17" t="str">
        <f>IF(請求関係!$B$5="","",IF(VLOOKUP(請求関係!$B$5,浄化槽台帳!$C$12:$AN$31,Q$9)="","",VLOOKUP(請求関係!$B$5,浄化槽台帳!$C$12:$AN$31,Q$9)))</f>
        <v/>
      </c>
      <c r="R6" s="17" t="str">
        <f>IF(請求関係!$B$5="","",IF(VLOOKUP(請求関係!$B$5,浄化槽台帳!$C$12:$AN$31,R$9)="","",VLOOKUP(請求関係!$B$5,浄化槽台帳!$C$12:$AN$31,R$9)))</f>
        <v/>
      </c>
      <c r="S6" s="25" t="str">
        <f>IF(請求関係!$B$5="","",IF(VLOOKUP(請求関係!$B$5,浄化槽台帳!$C$12:$AN$31,S$9)="","",VLOOKUP(請求関係!$B$5,浄化槽台帳!$C$12:$AN$31,S$9)))</f>
        <v/>
      </c>
      <c r="T6" s="25" t="str">
        <f>IF(請求関係!$B$5="","",IF(VLOOKUP(請求関係!$B$5,浄化槽台帳!$C$12:$AN$31,T$9)="","",VLOOKUP(請求関係!$B$5,浄化槽台帳!$C$12:$AN$31,T$9)))</f>
        <v/>
      </c>
      <c r="U6" s="25" t="str">
        <f>IF(請求関係!$B$5="","",IF(VLOOKUP(請求関係!$B$5,浄化槽台帳!$C$12:$AN$31,U$9)="","",VLOOKUP(請求関係!$B$5,浄化槽台帳!$C$12:$AN$31,U$9)))</f>
        <v/>
      </c>
      <c r="V6" s="17" t="str">
        <f>IF(請求関係!$B$5="","",IF(VLOOKUP(請求関係!$B$5,浄化槽台帳!$C$12:$AN$31,V$9)="","",VLOOKUP(請求関係!$B$5,浄化槽台帳!$C$12:$AN$31,V$9)))</f>
        <v/>
      </c>
      <c r="W6" s="17" t="str">
        <f>IF(請求関係!$B$5="","",IF(VLOOKUP(請求関係!$B$5,浄化槽台帳!$C$12:$AN$31,W$9)="","",VLOOKUP(請求関係!$B$5,浄化槽台帳!$C$12:$AN$31,W$9)))</f>
        <v/>
      </c>
      <c r="X6" s="21"/>
      <c r="Y6" s="17" t="str">
        <f>IF(請求関係!$B$5="","",IF(VLOOKUP(請求関係!$B$5,浄化槽台帳!$C$12:$AN$31,Y$9)="","",VLOOKUP(請求関係!$B$5,浄化槽台帳!$C$12:$AN$31,Y$9)))</f>
        <v/>
      </c>
      <c r="Z6" s="17" t="str">
        <f>IF(請求関係!$B$5="","",IF(VLOOKUP(請求関係!$B$5,浄化槽台帳!$C$12:$AN$31,Z$9)="","",VLOOKUP(請求関係!$B$5,浄化槽台帳!$C$12:$AN$31,Z$9)))</f>
        <v/>
      </c>
      <c r="AA6" s="21"/>
      <c r="AB6" s="21"/>
      <c r="AC6" s="20" t="str">
        <f>IF(請求関係!$B$5="","",IF(VLOOKUP(請求関係!$B$5,浄化槽台帳!$C$12:$AN$31,AC$9)="","",VLOOKUP(請求関係!$B$5,浄化槽台帳!$C$12:$AN$31,AC$9)))</f>
        <v/>
      </c>
      <c r="AD6" s="26" t="str">
        <f>IF(請求関係!$B$5="","",IF(VLOOKUP(請求関係!$B$5,浄化槽台帳!$C$12:$AN$31,AD$9)="","",VLOOKUP(請求関係!$B$5,浄化槽台帳!$C$12:$AN$31,AD$9)))</f>
        <v/>
      </c>
      <c r="AE6" s="17" t="str">
        <f>IF(請求関係!$B$5="","",IF(VLOOKUP(請求関係!$B$5,浄化槽台帳!$C$12:$AN$31,AE$9)="","",VLOOKUP(請求関係!$B$5,浄化槽台帳!$C$12:$AN$31,AE$9)))</f>
        <v/>
      </c>
      <c r="AF6" s="17" t="str">
        <f>IF(請求関係!$B$5="","",IF(VLOOKUP(請求関係!$B$5,浄化槽台帳!$C$12:$AN$31,AF$9)="","",VLOOKUP(請求関係!$B$5,浄化槽台帳!$C$12:$AN$31,AF$9)))</f>
        <v/>
      </c>
      <c r="AG6" s="17" t="str">
        <f>IF(請求関係!$B$5="","",IF(VLOOKUP(請求関係!$B$5,浄化槽台帳!$C$12:$AN$31,AG$9)="","",VLOOKUP(請求関係!$B$5,浄化槽台帳!$C$12:$AN$31,AG$9)))</f>
        <v/>
      </c>
      <c r="AH6" s="17" t="str">
        <f>IF(請求関係!$B$5="","",IF(VLOOKUP(請求関係!$B$5,浄化槽台帳!$C$12:$AN$31,AH$9)="","",VLOOKUP(請求関係!$B$5,浄化槽台帳!$C$12:$AN$31,AH$9)))</f>
        <v/>
      </c>
      <c r="AI6" s="17" t="str">
        <f>IF(請求関係!$B$5="","",IF(VLOOKUP(請求関係!$B$5,浄化槽台帳!$C$12:$AN$31,AI$9)="","",VLOOKUP(請求関係!$B$5,浄化槽台帳!$C$12:$AN$31,AI$9)))</f>
        <v/>
      </c>
      <c r="AJ6" s="17" t="str">
        <f>IF(請求関係!$B$5="","",IF(VLOOKUP(請求関係!$B$5,浄化槽台帳!$C$12:$AN$31,AJ$9)="","",VLOOKUP(請求関係!$B$5,浄化槽台帳!$C$12:$AN$31,AJ$9)))</f>
        <v/>
      </c>
      <c r="AK6" s="30" t="str">
        <f>IF(請求関係!$B$5="","",IF(VLOOKUP(請求関係!$B$5,浄化槽台帳!$C$12:$AN$31,AK$9)="","",VLOOKUP(請求関係!$B$5,浄化槽台帳!$C$12:$AN$31,AK$9)))</f>
        <v/>
      </c>
      <c r="AL6" s="17" t="str">
        <f>IF(請求関係!$B$5="","",IF(VLOOKUP(請求関係!$B$5,浄化槽台帳!$C$12:$AN$31,AL$9)="","",VLOOKUP(請求関係!$B$5,浄化槽台帳!$C$12:$AN$31,AL$9)))</f>
        <v/>
      </c>
      <c r="AM6" s="23"/>
      <c r="AN6" s="26" t="str">
        <f>IF(請求関係!$B$5="","",IF(VLOOKUP(請求関係!$B$5,浄化槽台帳!$C$12:$AN$31,AN$9)="","",VLOOKUP(請求関係!$B$5,浄化槽台帳!$C$12:$AN$31,AN$9)))</f>
        <v/>
      </c>
      <c r="AO6" s="26" t="str">
        <f>IF(請求関係!$B$5="","",IF(VLOOKUP(請求関係!$B$5,浄化槽台帳!$C$12:$AO$31,AO$9)="","",VLOOKUP(請求関係!$B$5,浄化槽台帳!$C$12:$AO$31,AO$9)))</f>
        <v/>
      </c>
      <c r="AP6" s="23"/>
      <c r="AQ6" s="23"/>
      <c r="AR6" s="23"/>
    </row>
    <row r="7" spans="2:44" s="29" customFormat="1" ht="27" hidden="1" customHeight="1">
      <c r="B7" s="196" t="s">
        <v>178</v>
      </c>
      <c r="C7" s="197"/>
      <c r="D7" s="17" t="str">
        <f>IF(施工状況確認表!$B$5="","",IF(VLOOKUP(施工状況確認表!$B$5,浄化槽台帳!$C$12:$AN$31,D$9)="","",VLOOKUP(施工状況確認表!$B$5,浄化槽台帳!$C$12:$AN$31,D$9)))</f>
        <v/>
      </c>
      <c r="E7" s="21"/>
      <c r="F7" s="21"/>
      <c r="G7" s="21"/>
      <c r="H7" s="21"/>
      <c r="I7" s="18" t="str">
        <f>IF(施工状況確認表!$B$5="","",IF(VLOOKUP(施工状況確認表!$B$5,浄化槽台帳!$C$12:$AN$31,I$9)="","",VLOOKUP(施工状況確認表!$B$5,浄化槽台帳!$C$12:$AN$31,I$9)))</f>
        <v/>
      </c>
      <c r="J7" s="21"/>
      <c r="K7" s="21"/>
      <c r="L7" s="21"/>
      <c r="M7" s="21"/>
      <c r="N7" s="21"/>
      <c r="O7" s="21"/>
      <c r="P7" s="21"/>
      <c r="Q7" s="21"/>
      <c r="R7" s="21"/>
      <c r="S7" s="21"/>
      <c r="T7" s="21"/>
      <c r="U7" s="21"/>
      <c r="V7" s="21"/>
      <c r="W7" s="21"/>
      <c r="X7" s="28" t="str">
        <f>IF(施工状況確認表!$B$5="","",IF(VLOOKUP(施工状況確認表!$B$5,浄化槽台帳!$C$12:$AN$31,X$9)="","",VLOOKUP(施工状況確認表!$B$5,浄化槽台帳!$C$12:$AN$31,X$9)))</f>
        <v/>
      </c>
      <c r="Y7" s="21"/>
      <c r="Z7" s="21"/>
      <c r="AA7" s="21"/>
      <c r="AB7" s="21"/>
      <c r="AC7" s="21"/>
      <c r="AD7" s="21"/>
      <c r="AE7" s="21"/>
      <c r="AF7" s="21"/>
      <c r="AG7" s="21"/>
      <c r="AH7" s="21"/>
      <c r="AI7" s="21"/>
      <c r="AJ7" s="21"/>
      <c r="AK7" s="21"/>
      <c r="AL7" s="21"/>
      <c r="AM7" s="23"/>
      <c r="AN7" s="26" t="str">
        <f>IF(施工状況確認表!$B$5="","",IF(VLOOKUP(施工状況確認表!$B$5,浄化槽台帳!$C$12:$AN$31,AN$9)="","",VLOOKUP(施工状況確認表!$B$5,浄化槽台帳!$C$12:$AN$31,AN$9)))</f>
        <v/>
      </c>
      <c r="AO7" s="21"/>
      <c r="AP7" s="23"/>
      <c r="AQ7" s="27" t="str">
        <f>IF(施工状況確認表!$B$5="","",IF(VLOOKUP(施工状況確認表!$B$5,浄化槽台帳!$C$12:$AR$31,AQ$9)="","",VLOOKUP(施工状況確認表!$B$5,$C$12:$AR$31,AQ$9)))</f>
        <v/>
      </c>
      <c r="AR7" s="28" t="str">
        <f>IF(施工状況確認表!$B$5="","",IF(VLOOKUP(施工状況確認表!$B$5,浄化槽台帳!$C$12:$AR$31,AR$9)="","",VLOOKUP(施工状況確認表!$B$5,$C$12:$AR$31,AR$9)))</f>
        <v/>
      </c>
    </row>
    <row r="8" spans="2:44">
      <c r="S8" s="57"/>
      <c r="T8" s="57"/>
      <c r="U8" s="57"/>
    </row>
    <row r="9" spans="2:44">
      <c r="C9" s="29">
        <v>1</v>
      </c>
      <c r="D9" s="29">
        <v>2</v>
      </c>
      <c r="E9" s="29">
        <v>3</v>
      </c>
      <c r="F9" s="29">
        <v>4</v>
      </c>
      <c r="G9" s="29">
        <v>5</v>
      </c>
      <c r="H9" s="29">
        <v>6</v>
      </c>
      <c r="I9" s="29">
        <v>7</v>
      </c>
      <c r="J9" s="29">
        <v>8</v>
      </c>
      <c r="K9" s="29">
        <v>9</v>
      </c>
      <c r="L9" s="29">
        <v>10</v>
      </c>
      <c r="M9" s="29">
        <v>11</v>
      </c>
      <c r="N9" s="29">
        <v>12</v>
      </c>
      <c r="O9" s="29">
        <v>13</v>
      </c>
      <c r="P9" s="29">
        <v>14</v>
      </c>
      <c r="Q9" s="29">
        <v>15</v>
      </c>
      <c r="R9" s="29">
        <v>16</v>
      </c>
      <c r="S9" s="29">
        <v>17</v>
      </c>
      <c r="T9" s="29">
        <v>18</v>
      </c>
      <c r="U9" s="29">
        <v>19</v>
      </c>
      <c r="V9" s="29">
        <v>20</v>
      </c>
      <c r="W9" s="29">
        <v>21</v>
      </c>
      <c r="X9" s="29">
        <v>22</v>
      </c>
      <c r="Y9" s="29">
        <v>23</v>
      </c>
      <c r="Z9" s="29">
        <v>24</v>
      </c>
      <c r="AA9" s="29">
        <v>25</v>
      </c>
      <c r="AB9" s="29">
        <v>26</v>
      </c>
      <c r="AC9" s="29">
        <v>27</v>
      </c>
      <c r="AD9" s="29">
        <v>28</v>
      </c>
      <c r="AE9" s="29">
        <v>29</v>
      </c>
      <c r="AF9" s="29">
        <v>30</v>
      </c>
      <c r="AG9" s="29">
        <v>31</v>
      </c>
      <c r="AH9" s="29">
        <v>32</v>
      </c>
      <c r="AI9" s="29">
        <v>33</v>
      </c>
      <c r="AJ9" s="29">
        <v>34</v>
      </c>
      <c r="AK9" s="29">
        <v>35</v>
      </c>
      <c r="AL9" s="29">
        <v>36</v>
      </c>
      <c r="AM9" s="29">
        <v>37</v>
      </c>
      <c r="AN9" s="29">
        <v>38</v>
      </c>
      <c r="AO9" s="29">
        <v>39</v>
      </c>
      <c r="AP9" s="29">
        <v>40</v>
      </c>
      <c r="AQ9" s="29">
        <v>41</v>
      </c>
      <c r="AR9" s="29">
        <v>42</v>
      </c>
    </row>
    <row r="10" spans="2:44" ht="18" customHeight="1">
      <c r="C10" s="174" t="s">
        <v>179</v>
      </c>
      <c r="D10" s="174" t="s">
        <v>217</v>
      </c>
      <c r="E10" s="183" t="s">
        <v>181</v>
      </c>
      <c r="F10" s="183"/>
      <c r="G10" s="183" t="s">
        <v>1</v>
      </c>
      <c r="H10" s="183" t="s">
        <v>163</v>
      </c>
      <c r="I10" s="183" t="s">
        <v>2</v>
      </c>
      <c r="J10" s="183" t="s">
        <v>174</v>
      </c>
      <c r="K10" s="176" t="s">
        <v>218</v>
      </c>
      <c r="L10" s="176" t="s">
        <v>211</v>
      </c>
      <c r="M10" s="183" t="s">
        <v>3</v>
      </c>
      <c r="N10" s="173" t="s">
        <v>162</v>
      </c>
      <c r="O10" s="186" t="s">
        <v>210</v>
      </c>
      <c r="P10" s="183" t="s">
        <v>161</v>
      </c>
      <c r="Q10" s="183" t="s">
        <v>45</v>
      </c>
      <c r="R10" s="183" t="s">
        <v>42</v>
      </c>
      <c r="S10" s="201" t="s">
        <v>90</v>
      </c>
      <c r="T10" s="201"/>
      <c r="U10" s="201"/>
      <c r="V10" s="183" t="s">
        <v>167</v>
      </c>
      <c r="W10" s="183"/>
      <c r="X10" s="183" t="s">
        <v>184</v>
      </c>
      <c r="Y10" s="183" t="s">
        <v>4</v>
      </c>
      <c r="Z10" s="198" t="s">
        <v>5</v>
      </c>
      <c r="AA10" s="179" t="s">
        <v>170</v>
      </c>
      <c r="AB10" s="179"/>
      <c r="AC10" s="173" t="s">
        <v>216</v>
      </c>
      <c r="AD10" s="183" t="s">
        <v>302</v>
      </c>
      <c r="AE10" s="179" t="s">
        <v>46</v>
      </c>
      <c r="AF10" s="179"/>
      <c r="AG10" s="179"/>
      <c r="AH10" s="179" t="s">
        <v>50</v>
      </c>
      <c r="AI10" s="179"/>
      <c r="AJ10" s="179"/>
      <c r="AK10" s="179"/>
      <c r="AL10" s="179"/>
      <c r="AM10" s="178" t="s">
        <v>213</v>
      </c>
      <c r="AN10" s="178" t="s">
        <v>214</v>
      </c>
      <c r="AO10" s="178" t="s">
        <v>304</v>
      </c>
      <c r="AP10" s="174" t="s">
        <v>189</v>
      </c>
      <c r="AQ10" s="174"/>
      <c r="AR10" s="174"/>
    </row>
    <row r="11" spans="2:44" ht="18" customHeight="1">
      <c r="C11" s="174"/>
      <c r="D11" s="174"/>
      <c r="E11" s="51" t="s">
        <v>182</v>
      </c>
      <c r="F11" s="51" t="s">
        <v>183</v>
      </c>
      <c r="G11" s="174"/>
      <c r="H11" s="183"/>
      <c r="I11" s="183"/>
      <c r="J11" s="174"/>
      <c r="K11" s="176"/>
      <c r="L11" s="175"/>
      <c r="M11" s="183"/>
      <c r="N11" s="200"/>
      <c r="O11" s="187"/>
      <c r="P11" s="183"/>
      <c r="Q11" s="183"/>
      <c r="R11" s="183"/>
      <c r="S11" s="63" t="s">
        <v>43</v>
      </c>
      <c r="T11" s="63" t="s">
        <v>165</v>
      </c>
      <c r="U11" s="63" t="s">
        <v>44</v>
      </c>
      <c r="V11" s="51" t="s">
        <v>168</v>
      </c>
      <c r="W11" s="51" t="s">
        <v>169</v>
      </c>
      <c r="X11" s="183"/>
      <c r="Y11" s="183"/>
      <c r="Z11" s="199"/>
      <c r="AA11" s="64" t="s">
        <v>171</v>
      </c>
      <c r="AB11" s="64" t="s">
        <v>172</v>
      </c>
      <c r="AC11" s="173"/>
      <c r="AD11" s="174"/>
      <c r="AE11" s="51" t="s">
        <v>49</v>
      </c>
      <c r="AF11" s="64" t="s">
        <v>47</v>
      </c>
      <c r="AG11" s="64" t="s">
        <v>222</v>
      </c>
      <c r="AH11" s="64" t="s">
        <v>51</v>
      </c>
      <c r="AI11" s="64" t="s">
        <v>52</v>
      </c>
      <c r="AJ11" s="64" t="s">
        <v>273</v>
      </c>
      <c r="AK11" s="64" t="s">
        <v>54</v>
      </c>
      <c r="AL11" s="64" t="s">
        <v>173</v>
      </c>
      <c r="AM11" s="179"/>
      <c r="AN11" s="179"/>
      <c r="AO11" s="179"/>
      <c r="AP11" s="51" t="s">
        <v>190</v>
      </c>
      <c r="AQ11" s="51" t="s">
        <v>191</v>
      </c>
      <c r="AR11" s="51" t="s">
        <v>192</v>
      </c>
    </row>
    <row r="12" spans="2:44" ht="30" customHeight="1">
      <c r="C12" s="65">
        <v>1</v>
      </c>
      <c r="D12" s="66"/>
      <c r="E12" s="67"/>
      <c r="F12" s="67"/>
      <c r="G12" s="67"/>
      <c r="H12" s="68"/>
      <c r="I12" s="67"/>
      <c r="J12" s="101"/>
      <c r="K12" s="102"/>
      <c r="L12" s="101"/>
      <c r="M12" s="101"/>
      <c r="N12" s="103" t="str">
        <f>IF($M12=0,"",VLOOKUP($M12,$D$33:$E$39,2))</f>
        <v/>
      </c>
      <c r="O12" s="104" t="str">
        <f>IF(OR($K12="",$M12=""),"",INDEX($K$33:$O$41,SUMPRODUCT(($K$34:$K$41=$K12)*($L$34:$L$41=$L12)*ROW($K$34:$K$41)-4),MATCH($M12,$K$33:$O$33,0)))</f>
        <v/>
      </c>
      <c r="P12" s="68"/>
      <c r="Q12" s="152"/>
      <c r="R12" s="68"/>
      <c r="S12" s="69"/>
      <c r="T12" s="69"/>
      <c r="U12" s="69"/>
      <c r="V12" s="153"/>
      <c r="W12" s="154"/>
      <c r="X12" s="70"/>
      <c r="Y12" s="70"/>
      <c r="Z12" s="154"/>
      <c r="AA12" s="155"/>
      <c r="AB12" s="155"/>
      <c r="AC12" s="71"/>
      <c r="AD12" s="156"/>
      <c r="AE12" s="71"/>
      <c r="AF12" s="72"/>
      <c r="AG12" s="72"/>
      <c r="AH12" s="73"/>
      <c r="AI12" s="64"/>
      <c r="AJ12" s="64"/>
      <c r="AK12" s="74"/>
      <c r="AL12" s="74"/>
      <c r="AM12" s="156"/>
      <c r="AN12" s="156"/>
      <c r="AO12" s="156"/>
      <c r="AP12" s="51"/>
      <c r="AQ12" s="105" t="str">
        <f>IF($AP12="","",VLOOKUP($AP12,浄化槽設置業者情報!$B$7:$D$17,浄化槽設置業者情報!C$5))</f>
        <v/>
      </c>
      <c r="AR12" s="105" t="str">
        <f>IF($AP12="","",VLOOKUP($AP12,浄化槽設置業者情報!$B$7:$D$17,浄化槽設置業者情報!D$5))</f>
        <v/>
      </c>
    </row>
    <row r="13" spans="2:44" ht="30" customHeight="1">
      <c r="C13" s="65">
        <v>2</v>
      </c>
      <c r="D13" s="66"/>
      <c r="E13" s="67"/>
      <c r="F13" s="67"/>
      <c r="G13" s="67"/>
      <c r="H13" s="67"/>
      <c r="I13" s="67"/>
      <c r="J13" s="101"/>
      <c r="K13" s="102"/>
      <c r="L13" s="101"/>
      <c r="M13" s="101"/>
      <c r="N13" s="103" t="str">
        <f t="shared" ref="N13:N31" si="0">IF($M13=0,"",VLOOKUP($M13,$D$33:$E$39,2))</f>
        <v/>
      </c>
      <c r="O13" s="104" t="str">
        <f t="shared" ref="O13:O31" si="1">IF($K13="","",INDEX($K$33:$O$41,SUMPRODUCT(($K$34:$K$41=$K13)*($L$34:$L$41=$L13)*ROW($K$34:$K$41)-4),MATCH($M13,$K$33:$O$33,0)))</f>
        <v/>
      </c>
      <c r="P13" s="68"/>
      <c r="Q13" s="152"/>
      <c r="R13" s="68"/>
      <c r="S13" s="69"/>
      <c r="T13" s="69"/>
      <c r="U13" s="69"/>
      <c r="V13" s="153"/>
      <c r="W13" s="154"/>
      <c r="X13" s="70"/>
      <c r="Y13" s="70"/>
      <c r="Z13" s="68"/>
      <c r="AA13" s="155"/>
      <c r="AB13" s="155"/>
      <c r="AC13" s="71"/>
      <c r="AD13" s="156"/>
      <c r="AE13" s="71"/>
      <c r="AF13" s="72"/>
      <c r="AG13" s="72"/>
      <c r="AH13" s="73"/>
      <c r="AI13" s="64"/>
      <c r="AJ13" s="64"/>
      <c r="AK13" s="74"/>
      <c r="AL13" s="74"/>
      <c r="AM13" s="156"/>
      <c r="AN13" s="156"/>
      <c r="AO13" s="156"/>
      <c r="AP13" s="51"/>
      <c r="AQ13" s="105" t="str">
        <f>IF($AP13="","",VLOOKUP($AP13,浄化槽設置業者情報!$B$7:$D$17,浄化槽設置業者情報!C$5))</f>
        <v/>
      </c>
      <c r="AR13" s="105" t="str">
        <f>IF($AP13="","",VLOOKUP($AP13,浄化槽設置業者情報!$B$7:$D$17,浄化槽設置業者情報!D$5))</f>
        <v/>
      </c>
    </row>
    <row r="14" spans="2:44" ht="30" customHeight="1">
      <c r="C14" s="65">
        <v>3</v>
      </c>
      <c r="D14" s="66"/>
      <c r="E14" s="75"/>
      <c r="F14" s="75"/>
      <c r="G14" s="75"/>
      <c r="H14" s="75"/>
      <c r="I14" s="75"/>
      <c r="J14" s="101"/>
      <c r="K14" s="102"/>
      <c r="L14" s="101"/>
      <c r="M14" s="101"/>
      <c r="N14" s="103" t="str">
        <f t="shared" si="0"/>
        <v/>
      </c>
      <c r="O14" s="104" t="str">
        <f t="shared" si="1"/>
        <v/>
      </c>
      <c r="P14" s="68"/>
      <c r="Q14" s="152"/>
      <c r="R14" s="68"/>
      <c r="S14" s="69"/>
      <c r="T14" s="69"/>
      <c r="U14" s="69"/>
      <c r="V14" s="68"/>
      <c r="W14" s="70"/>
      <c r="X14" s="70"/>
      <c r="Y14" s="70"/>
      <c r="Z14" s="68"/>
      <c r="AA14" s="155"/>
      <c r="AB14" s="155"/>
      <c r="AC14" s="71"/>
      <c r="AD14" s="156"/>
      <c r="AE14" s="71"/>
      <c r="AF14" s="72"/>
      <c r="AG14" s="72"/>
      <c r="AH14" s="73"/>
      <c r="AI14" s="64"/>
      <c r="AJ14" s="64"/>
      <c r="AK14" s="74"/>
      <c r="AL14" s="74"/>
      <c r="AM14" s="156"/>
      <c r="AN14" s="156"/>
      <c r="AO14" s="156"/>
      <c r="AP14" s="51"/>
      <c r="AQ14" s="105" t="str">
        <f>IF($AP14="","",VLOOKUP($AP14,浄化槽設置業者情報!$B$7:$D$17,浄化槽設置業者情報!C$5))</f>
        <v/>
      </c>
      <c r="AR14" s="105" t="str">
        <f>IF($AP14="","",VLOOKUP($AP14,浄化槽設置業者情報!$B$7:$D$17,浄化槽設置業者情報!D$5))</f>
        <v/>
      </c>
    </row>
    <row r="15" spans="2:44" ht="30" customHeight="1">
      <c r="C15" s="65">
        <v>4</v>
      </c>
      <c r="D15" s="66"/>
      <c r="E15" s="67"/>
      <c r="F15" s="67"/>
      <c r="G15" s="67"/>
      <c r="H15" s="67"/>
      <c r="I15" s="67"/>
      <c r="J15" s="101"/>
      <c r="K15" s="102"/>
      <c r="L15" s="101"/>
      <c r="M15" s="101"/>
      <c r="N15" s="103" t="str">
        <f t="shared" si="0"/>
        <v/>
      </c>
      <c r="O15" s="104" t="str">
        <f t="shared" si="1"/>
        <v/>
      </c>
      <c r="P15" s="68"/>
      <c r="Q15" s="152"/>
      <c r="R15" s="68"/>
      <c r="S15" s="69"/>
      <c r="T15" s="69"/>
      <c r="U15" s="69"/>
      <c r="V15" s="68"/>
      <c r="W15" s="70"/>
      <c r="X15" s="70"/>
      <c r="Y15" s="70"/>
      <c r="Z15" s="154"/>
      <c r="AA15" s="155"/>
      <c r="AB15" s="155"/>
      <c r="AC15" s="71"/>
      <c r="AD15" s="156"/>
      <c r="AE15" s="71"/>
      <c r="AF15" s="72"/>
      <c r="AG15" s="72"/>
      <c r="AH15" s="73"/>
      <c r="AI15" s="64"/>
      <c r="AJ15" s="64"/>
      <c r="AK15" s="74"/>
      <c r="AL15" s="74"/>
      <c r="AM15" s="156"/>
      <c r="AN15" s="156"/>
      <c r="AO15" s="156"/>
      <c r="AP15" s="51"/>
      <c r="AQ15" s="105" t="str">
        <f>IF($AP15="","",VLOOKUP($AP15,浄化槽設置業者情報!$B$7:$D$17,浄化槽設置業者情報!C$5))</f>
        <v/>
      </c>
      <c r="AR15" s="105" t="str">
        <f>IF($AP15="","",VLOOKUP($AP15,浄化槽設置業者情報!$B$7:$D$17,浄化槽設置業者情報!D$5))</f>
        <v/>
      </c>
    </row>
    <row r="16" spans="2:44" ht="30" customHeight="1">
      <c r="C16" s="65">
        <v>5</v>
      </c>
      <c r="D16" s="66"/>
      <c r="E16" s="67"/>
      <c r="F16" s="67"/>
      <c r="G16" s="67"/>
      <c r="H16" s="67"/>
      <c r="I16" s="67"/>
      <c r="J16" s="101"/>
      <c r="K16" s="102"/>
      <c r="L16" s="101"/>
      <c r="M16" s="101"/>
      <c r="N16" s="103" t="str">
        <f t="shared" si="0"/>
        <v/>
      </c>
      <c r="O16" s="104" t="str">
        <f t="shared" si="1"/>
        <v/>
      </c>
      <c r="P16" s="68"/>
      <c r="Q16" s="152"/>
      <c r="R16" s="68"/>
      <c r="S16" s="69"/>
      <c r="T16" s="69"/>
      <c r="U16" s="69"/>
      <c r="V16" s="68"/>
      <c r="W16" s="70"/>
      <c r="X16" s="70"/>
      <c r="Y16" s="70"/>
      <c r="Z16" s="68"/>
      <c r="AA16" s="155"/>
      <c r="AB16" s="155"/>
      <c r="AC16" s="71"/>
      <c r="AD16" s="156"/>
      <c r="AE16" s="71"/>
      <c r="AF16" s="72"/>
      <c r="AG16" s="72"/>
      <c r="AH16" s="73"/>
      <c r="AI16" s="64"/>
      <c r="AJ16" s="64"/>
      <c r="AK16" s="74"/>
      <c r="AL16" s="74"/>
      <c r="AM16" s="156"/>
      <c r="AN16" s="156"/>
      <c r="AO16" s="156"/>
      <c r="AP16" s="51"/>
      <c r="AQ16" s="105" t="str">
        <f>IF($AP16="","",VLOOKUP($AP16,浄化槽設置業者情報!$B$7:$D$17,浄化槽設置業者情報!C$5))</f>
        <v/>
      </c>
      <c r="AR16" s="105" t="str">
        <f>IF($AP16="","",VLOOKUP($AP16,浄化槽設置業者情報!$B$7:$D$17,浄化槽設置業者情報!D$5))</f>
        <v/>
      </c>
    </row>
    <row r="17" spans="3:44" ht="30" customHeight="1">
      <c r="C17" s="65">
        <v>6</v>
      </c>
      <c r="D17" s="66"/>
      <c r="E17" s="67"/>
      <c r="F17" s="67"/>
      <c r="G17" s="67"/>
      <c r="H17" s="67"/>
      <c r="I17" s="67"/>
      <c r="J17" s="101"/>
      <c r="K17" s="102"/>
      <c r="L17" s="101"/>
      <c r="M17" s="101"/>
      <c r="N17" s="103" t="str">
        <f t="shared" si="0"/>
        <v/>
      </c>
      <c r="O17" s="104" t="str">
        <f t="shared" si="1"/>
        <v/>
      </c>
      <c r="P17" s="68"/>
      <c r="Q17" s="152"/>
      <c r="R17" s="68"/>
      <c r="S17" s="69"/>
      <c r="T17" s="69"/>
      <c r="U17" s="69"/>
      <c r="V17" s="68"/>
      <c r="W17" s="70"/>
      <c r="X17" s="70"/>
      <c r="Y17" s="70"/>
      <c r="Z17" s="68"/>
      <c r="AA17" s="155"/>
      <c r="AB17" s="155"/>
      <c r="AC17" s="71"/>
      <c r="AD17" s="156"/>
      <c r="AE17" s="71"/>
      <c r="AF17" s="72"/>
      <c r="AG17" s="72"/>
      <c r="AH17" s="73"/>
      <c r="AI17" s="64"/>
      <c r="AJ17" s="64"/>
      <c r="AK17" s="74"/>
      <c r="AL17" s="74"/>
      <c r="AM17" s="156"/>
      <c r="AN17" s="156"/>
      <c r="AO17" s="156"/>
      <c r="AP17" s="51"/>
      <c r="AQ17" s="105" t="str">
        <f>IF($AP17="","",VLOOKUP($AP17,浄化槽設置業者情報!$B$7:$D$17,浄化槽設置業者情報!C$5))</f>
        <v/>
      </c>
      <c r="AR17" s="105" t="str">
        <f>IF($AP17="","",VLOOKUP($AP17,浄化槽設置業者情報!$B$7:$D$17,浄化槽設置業者情報!D$5))</f>
        <v/>
      </c>
    </row>
    <row r="18" spans="3:44" ht="30" customHeight="1">
      <c r="C18" s="65">
        <v>7</v>
      </c>
      <c r="D18" s="66"/>
      <c r="E18" s="75"/>
      <c r="F18" s="75"/>
      <c r="G18" s="75"/>
      <c r="H18" s="75"/>
      <c r="I18" s="67"/>
      <c r="J18" s="101"/>
      <c r="K18" s="102"/>
      <c r="L18" s="101"/>
      <c r="M18" s="101"/>
      <c r="N18" s="103" t="str">
        <f t="shared" si="0"/>
        <v/>
      </c>
      <c r="O18" s="104" t="str">
        <f t="shared" si="1"/>
        <v/>
      </c>
      <c r="P18" s="68"/>
      <c r="Q18" s="152"/>
      <c r="R18" s="68"/>
      <c r="S18" s="69"/>
      <c r="T18" s="69"/>
      <c r="U18" s="69"/>
      <c r="V18" s="68"/>
      <c r="W18" s="70"/>
      <c r="X18" s="70"/>
      <c r="Y18" s="70"/>
      <c r="Z18" s="68"/>
      <c r="AA18" s="155"/>
      <c r="AB18" s="155"/>
      <c r="AC18" s="71"/>
      <c r="AD18" s="156"/>
      <c r="AE18" s="71"/>
      <c r="AF18" s="72"/>
      <c r="AG18" s="72"/>
      <c r="AH18" s="73"/>
      <c r="AI18" s="64"/>
      <c r="AJ18" s="64"/>
      <c r="AK18" s="74"/>
      <c r="AL18" s="74"/>
      <c r="AM18" s="156"/>
      <c r="AN18" s="156"/>
      <c r="AO18" s="156"/>
      <c r="AP18" s="51"/>
      <c r="AQ18" s="105" t="str">
        <f>IF($AP18="","",VLOOKUP($AP18,浄化槽設置業者情報!$B$7:$D$17,浄化槽設置業者情報!C$5))</f>
        <v/>
      </c>
      <c r="AR18" s="105" t="str">
        <f>IF($AP18="","",VLOOKUP($AP18,浄化槽設置業者情報!$B$7:$D$17,浄化槽設置業者情報!D$5))</f>
        <v/>
      </c>
    </row>
    <row r="19" spans="3:44" ht="30" customHeight="1">
      <c r="C19" s="65">
        <v>8</v>
      </c>
      <c r="D19" s="66"/>
      <c r="E19" s="67"/>
      <c r="F19" s="67"/>
      <c r="G19" s="67"/>
      <c r="H19" s="67"/>
      <c r="I19" s="67"/>
      <c r="J19" s="101"/>
      <c r="K19" s="102"/>
      <c r="L19" s="101"/>
      <c r="M19" s="101"/>
      <c r="N19" s="103" t="str">
        <f t="shared" si="0"/>
        <v/>
      </c>
      <c r="O19" s="104" t="str">
        <f t="shared" si="1"/>
        <v/>
      </c>
      <c r="P19" s="68"/>
      <c r="Q19" s="152"/>
      <c r="R19" s="68"/>
      <c r="S19" s="69"/>
      <c r="T19" s="69"/>
      <c r="U19" s="69"/>
      <c r="V19" s="153"/>
      <c r="W19" s="154"/>
      <c r="X19" s="70"/>
      <c r="Y19" s="70"/>
      <c r="Z19" s="68"/>
      <c r="AA19" s="155"/>
      <c r="AB19" s="155"/>
      <c r="AC19" s="71"/>
      <c r="AD19" s="156"/>
      <c r="AE19" s="71"/>
      <c r="AF19" s="72"/>
      <c r="AG19" s="72"/>
      <c r="AH19" s="73"/>
      <c r="AI19" s="64"/>
      <c r="AJ19" s="64"/>
      <c r="AK19" s="74"/>
      <c r="AL19" s="74"/>
      <c r="AM19" s="156"/>
      <c r="AN19" s="156"/>
      <c r="AO19" s="156"/>
      <c r="AP19" s="51"/>
      <c r="AQ19" s="105" t="str">
        <f>IF($AP19="","",VLOOKUP($AP19,浄化槽設置業者情報!$B$7:$D$17,浄化槽設置業者情報!C$5))</f>
        <v/>
      </c>
      <c r="AR19" s="105" t="str">
        <f>IF($AP19="","",VLOOKUP($AP19,浄化槽設置業者情報!$B$7:$D$17,浄化槽設置業者情報!D$5))</f>
        <v/>
      </c>
    </row>
    <row r="20" spans="3:44" ht="30" customHeight="1">
      <c r="C20" s="65">
        <v>9</v>
      </c>
      <c r="D20" s="66"/>
      <c r="E20" s="67"/>
      <c r="F20" s="67"/>
      <c r="G20" s="67"/>
      <c r="H20" s="67"/>
      <c r="I20" s="67"/>
      <c r="J20" s="101"/>
      <c r="K20" s="102"/>
      <c r="L20" s="101"/>
      <c r="M20" s="101"/>
      <c r="N20" s="103" t="str">
        <f t="shared" si="0"/>
        <v/>
      </c>
      <c r="O20" s="104" t="str">
        <f t="shared" si="1"/>
        <v/>
      </c>
      <c r="P20" s="68"/>
      <c r="Q20" s="152"/>
      <c r="R20" s="68"/>
      <c r="S20" s="69"/>
      <c r="T20" s="69"/>
      <c r="U20" s="69"/>
      <c r="V20" s="68"/>
      <c r="W20" s="70"/>
      <c r="X20" s="70"/>
      <c r="Y20" s="70"/>
      <c r="Z20" s="68"/>
      <c r="AA20" s="155"/>
      <c r="AB20" s="155"/>
      <c r="AC20" s="71"/>
      <c r="AD20" s="156"/>
      <c r="AE20" s="71"/>
      <c r="AF20" s="72"/>
      <c r="AG20" s="72"/>
      <c r="AH20" s="73"/>
      <c r="AI20" s="64"/>
      <c r="AJ20" s="64"/>
      <c r="AK20" s="74"/>
      <c r="AL20" s="74"/>
      <c r="AM20" s="156"/>
      <c r="AN20" s="156"/>
      <c r="AO20" s="156"/>
      <c r="AP20" s="51"/>
      <c r="AQ20" s="105" t="str">
        <f>IF($AP20="","",VLOOKUP($AP20,浄化槽設置業者情報!$B$7:$D$17,浄化槽設置業者情報!C$5))</f>
        <v/>
      </c>
      <c r="AR20" s="105" t="str">
        <f>IF($AP20="","",VLOOKUP($AP20,浄化槽設置業者情報!$B$7:$D$17,浄化槽設置業者情報!D$5))</f>
        <v/>
      </c>
    </row>
    <row r="21" spans="3:44" ht="30" customHeight="1">
      <c r="C21" s="65">
        <v>10</v>
      </c>
      <c r="D21" s="66"/>
      <c r="E21" s="67"/>
      <c r="F21" s="67"/>
      <c r="G21" s="67"/>
      <c r="H21" s="67"/>
      <c r="I21" s="67"/>
      <c r="J21" s="101"/>
      <c r="K21" s="102"/>
      <c r="L21" s="101"/>
      <c r="M21" s="101"/>
      <c r="N21" s="103" t="str">
        <f t="shared" si="0"/>
        <v/>
      </c>
      <c r="O21" s="104" t="str">
        <f t="shared" si="1"/>
        <v/>
      </c>
      <c r="P21" s="68"/>
      <c r="Q21" s="152"/>
      <c r="R21" s="68"/>
      <c r="S21" s="69"/>
      <c r="T21" s="69"/>
      <c r="U21" s="69"/>
      <c r="V21" s="68"/>
      <c r="W21" s="70"/>
      <c r="X21" s="70"/>
      <c r="Y21" s="70"/>
      <c r="Z21" s="68"/>
      <c r="AA21" s="155"/>
      <c r="AB21" s="155"/>
      <c r="AC21" s="71"/>
      <c r="AD21" s="156"/>
      <c r="AE21" s="71"/>
      <c r="AF21" s="72"/>
      <c r="AG21" s="72"/>
      <c r="AH21" s="73"/>
      <c r="AI21" s="64"/>
      <c r="AJ21" s="64"/>
      <c r="AK21" s="74"/>
      <c r="AL21" s="74"/>
      <c r="AM21" s="156"/>
      <c r="AN21" s="156"/>
      <c r="AO21" s="156"/>
      <c r="AP21" s="51"/>
      <c r="AQ21" s="105" t="str">
        <f>IF($AP21="","",VLOOKUP($AP21,浄化槽設置業者情報!$B$7:$D$17,浄化槽設置業者情報!C$5))</f>
        <v/>
      </c>
      <c r="AR21" s="105" t="str">
        <f>IF($AP21="","",VLOOKUP($AP21,浄化槽設置業者情報!$B$7:$D$17,浄化槽設置業者情報!D$5))</f>
        <v/>
      </c>
    </row>
    <row r="22" spans="3:44" ht="30" customHeight="1">
      <c r="C22" s="65">
        <v>11</v>
      </c>
      <c r="D22" s="66"/>
      <c r="E22" s="67"/>
      <c r="F22" s="67"/>
      <c r="G22" s="67"/>
      <c r="H22" s="67"/>
      <c r="I22" s="67"/>
      <c r="J22" s="101"/>
      <c r="K22" s="102"/>
      <c r="L22" s="101"/>
      <c r="M22" s="101"/>
      <c r="N22" s="103" t="str">
        <f t="shared" si="0"/>
        <v/>
      </c>
      <c r="O22" s="104" t="str">
        <f t="shared" si="1"/>
        <v/>
      </c>
      <c r="P22" s="68"/>
      <c r="Q22" s="152"/>
      <c r="R22" s="68"/>
      <c r="S22" s="69"/>
      <c r="T22" s="69"/>
      <c r="U22" s="69"/>
      <c r="V22" s="68"/>
      <c r="W22" s="70"/>
      <c r="X22" s="70"/>
      <c r="Y22" s="70"/>
      <c r="Z22" s="68"/>
      <c r="AA22" s="155"/>
      <c r="AB22" s="155"/>
      <c r="AC22" s="71"/>
      <c r="AD22" s="156"/>
      <c r="AE22" s="71"/>
      <c r="AF22" s="72"/>
      <c r="AG22" s="72"/>
      <c r="AH22" s="73"/>
      <c r="AI22" s="64"/>
      <c r="AJ22" s="64"/>
      <c r="AK22" s="74"/>
      <c r="AL22" s="74"/>
      <c r="AM22" s="156"/>
      <c r="AN22" s="156"/>
      <c r="AO22" s="156"/>
      <c r="AP22" s="51"/>
      <c r="AQ22" s="105" t="str">
        <f>IF($AP22="","",VLOOKUP($AP22,浄化槽設置業者情報!$B$7:$D$17,浄化槽設置業者情報!C$5))</f>
        <v/>
      </c>
      <c r="AR22" s="105" t="str">
        <f>IF($AP22="","",VLOOKUP($AP22,浄化槽設置業者情報!$B$7:$D$17,浄化槽設置業者情報!D$5))</f>
        <v/>
      </c>
    </row>
    <row r="23" spans="3:44" ht="30" customHeight="1">
      <c r="C23" s="65">
        <v>12</v>
      </c>
      <c r="D23" s="76"/>
      <c r="E23" s="75"/>
      <c r="F23" s="75"/>
      <c r="G23" s="75"/>
      <c r="H23" s="75"/>
      <c r="I23" s="75"/>
      <c r="J23" s="101"/>
      <c r="K23" s="102"/>
      <c r="L23" s="101"/>
      <c r="M23" s="101"/>
      <c r="N23" s="103" t="str">
        <f t="shared" si="0"/>
        <v/>
      </c>
      <c r="O23" s="104" t="str">
        <f t="shared" si="1"/>
        <v/>
      </c>
      <c r="P23" s="68"/>
      <c r="Q23" s="152"/>
      <c r="R23" s="68"/>
      <c r="S23" s="69"/>
      <c r="T23" s="69"/>
      <c r="U23" s="69"/>
      <c r="V23" s="68"/>
      <c r="W23" s="70"/>
      <c r="X23" s="70"/>
      <c r="Y23" s="70"/>
      <c r="Z23" s="68"/>
      <c r="AA23" s="155"/>
      <c r="AB23" s="155"/>
      <c r="AC23" s="71"/>
      <c r="AD23" s="156"/>
      <c r="AE23" s="71"/>
      <c r="AF23" s="72"/>
      <c r="AG23" s="72"/>
      <c r="AH23" s="73"/>
      <c r="AI23" s="64"/>
      <c r="AJ23" s="64"/>
      <c r="AK23" s="74"/>
      <c r="AL23" s="74"/>
      <c r="AM23" s="156"/>
      <c r="AN23" s="156"/>
      <c r="AO23" s="156"/>
      <c r="AP23" s="51"/>
      <c r="AQ23" s="105" t="str">
        <f>IF($AP23="","",VLOOKUP($AP23,浄化槽設置業者情報!$B$7:$D$17,浄化槽設置業者情報!C$5))</f>
        <v/>
      </c>
      <c r="AR23" s="105" t="str">
        <f>IF($AP23="","",VLOOKUP($AP23,浄化槽設置業者情報!$B$7:$D$17,浄化槽設置業者情報!D$5))</f>
        <v/>
      </c>
    </row>
    <row r="24" spans="3:44" ht="30" customHeight="1">
      <c r="C24" s="65">
        <v>13</v>
      </c>
      <c r="D24" s="66"/>
      <c r="E24" s="67"/>
      <c r="F24" s="67"/>
      <c r="G24" s="67"/>
      <c r="H24" s="67"/>
      <c r="I24" s="67"/>
      <c r="J24" s="101"/>
      <c r="K24" s="102"/>
      <c r="L24" s="101"/>
      <c r="M24" s="101"/>
      <c r="N24" s="103" t="str">
        <f t="shared" si="0"/>
        <v/>
      </c>
      <c r="O24" s="104" t="str">
        <f t="shared" si="1"/>
        <v/>
      </c>
      <c r="P24" s="68"/>
      <c r="Q24" s="152"/>
      <c r="R24" s="68"/>
      <c r="S24" s="69"/>
      <c r="T24" s="69"/>
      <c r="U24" s="69"/>
      <c r="V24" s="68"/>
      <c r="W24" s="70"/>
      <c r="X24" s="70"/>
      <c r="Y24" s="70"/>
      <c r="Z24" s="68"/>
      <c r="AA24" s="155"/>
      <c r="AB24" s="155"/>
      <c r="AC24" s="71"/>
      <c r="AD24" s="156"/>
      <c r="AE24" s="71"/>
      <c r="AF24" s="72"/>
      <c r="AG24" s="72"/>
      <c r="AH24" s="73"/>
      <c r="AI24" s="64"/>
      <c r="AJ24" s="64"/>
      <c r="AK24" s="74"/>
      <c r="AL24" s="74"/>
      <c r="AM24" s="156"/>
      <c r="AN24" s="156"/>
      <c r="AO24" s="156"/>
      <c r="AP24" s="51"/>
      <c r="AQ24" s="105" t="str">
        <f>IF($AP24="","",VLOOKUP($AP24,浄化槽設置業者情報!$B$7:$D$17,浄化槽設置業者情報!C$5))</f>
        <v/>
      </c>
      <c r="AR24" s="105" t="str">
        <f>IF($AP24="","",VLOOKUP($AP24,浄化槽設置業者情報!$B$7:$D$17,浄化槽設置業者情報!D$5))</f>
        <v/>
      </c>
    </row>
    <row r="25" spans="3:44" ht="30" customHeight="1">
      <c r="C25" s="65">
        <v>14</v>
      </c>
      <c r="D25" s="66"/>
      <c r="E25" s="67"/>
      <c r="F25" s="67"/>
      <c r="G25" s="67"/>
      <c r="H25" s="67"/>
      <c r="I25" s="67"/>
      <c r="J25" s="101"/>
      <c r="K25" s="102"/>
      <c r="L25" s="101"/>
      <c r="M25" s="101"/>
      <c r="N25" s="103" t="str">
        <f t="shared" si="0"/>
        <v/>
      </c>
      <c r="O25" s="104" t="str">
        <f t="shared" si="1"/>
        <v/>
      </c>
      <c r="P25" s="68"/>
      <c r="Q25" s="152"/>
      <c r="R25" s="68"/>
      <c r="S25" s="69"/>
      <c r="T25" s="69"/>
      <c r="U25" s="69"/>
      <c r="V25" s="68"/>
      <c r="W25" s="70"/>
      <c r="X25" s="70"/>
      <c r="Y25" s="70"/>
      <c r="Z25" s="68"/>
      <c r="AA25" s="155"/>
      <c r="AB25" s="155"/>
      <c r="AC25" s="71"/>
      <c r="AD25" s="156"/>
      <c r="AE25" s="71"/>
      <c r="AF25" s="72"/>
      <c r="AG25" s="72"/>
      <c r="AH25" s="73"/>
      <c r="AI25" s="64"/>
      <c r="AJ25" s="64"/>
      <c r="AK25" s="74"/>
      <c r="AL25" s="74"/>
      <c r="AM25" s="156"/>
      <c r="AN25" s="156"/>
      <c r="AO25" s="156"/>
      <c r="AP25" s="51"/>
      <c r="AQ25" s="105" t="str">
        <f>IF($AP25="","",VLOOKUP($AP25,浄化槽設置業者情報!$B$7:$D$17,浄化槽設置業者情報!C$5))</f>
        <v/>
      </c>
      <c r="AR25" s="105" t="str">
        <f>IF($AP25="","",VLOOKUP($AP25,浄化槽設置業者情報!$B$7:$D$17,浄化槽設置業者情報!D$5))</f>
        <v/>
      </c>
    </row>
    <row r="26" spans="3:44" ht="30" customHeight="1">
      <c r="C26" s="65">
        <v>15</v>
      </c>
      <c r="D26" s="66"/>
      <c r="E26" s="67"/>
      <c r="F26" s="67"/>
      <c r="G26" s="67"/>
      <c r="H26" s="67"/>
      <c r="I26" s="67"/>
      <c r="J26" s="101"/>
      <c r="K26" s="102"/>
      <c r="L26" s="101"/>
      <c r="M26" s="101"/>
      <c r="N26" s="103" t="str">
        <f t="shared" si="0"/>
        <v/>
      </c>
      <c r="O26" s="104" t="str">
        <f t="shared" si="1"/>
        <v/>
      </c>
      <c r="P26" s="68"/>
      <c r="Q26" s="152"/>
      <c r="R26" s="68"/>
      <c r="S26" s="69"/>
      <c r="T26" s="69"/>
      <c r="U26" s="69"/>
      <c r="V26" s="68"/>
      <c r="W26" s="70"/>
      <c r="X26" s="70"/>
      <c r="Y26" s="70"/>
      <c r="Z26" s="68"/>
      <c r="AA26" s="155"/>
      <c r="AB26" s="155"/>
      <c r="AC26" s="71"/>
      <c r="AD26" s="156"/>
      <c r="AE26" s="71"/>
      <c r="AF26" s="72"/>
      <c r="AG26" s="72"/>
      <c r="AH26" s="73"/>
      <c r="AI26" s="64"/>
      <c r="AJ26" s="64"/>
      <c r="AK26" s="74"/>
      <c r="AL26" s="74"/>
      <c r="AM26" s="156"/>
      <c r="AN26" s="156"/>
      <c r="AO26" s="156"/>
      <c r="AP26" s="51"/>
      <c r="AQ26" s="105" t="str">
        <f>IF($AP26="","",VLOOKUP($AP26,浄化槽設置業者情報!$B$7:$D$17,浄化槽設置業者情報!C$5))</f>
        <v/>
      </c>
      <c r="AR26" s="105" t="str">
        <f>IF($AP26="","",VLOOKUP($AP26,浄化槽設置業者情報!$B$7:$D$17,浄化槽設置業者情報!D$5))</f>
        <v/>
      </c>
    </row>
    <row r="27" spans="3:44" ht="30" customHeight="1">
      <c r="C27" s="65">
        <v>16</v>
      </c>
      <c r="D27" s="66"/>
      <c r="E27" s="67"/>
      <c r="F27" s="67"/>
      <c r="G27" s="67"/>
      <c r="H27" s="67"/>
      <c r="I27" s="67"/>
      <c r="J27" s="101"/>
      <c r="K27" s="102"/>
      <c r="L27" s="101"/>
      <c r="M27" s="101"/>
      <c r="N27" s="103" t="str">
        <f t="shared" si="0"/>
        <v/>
      </c>
      <c r="O27" s="104" t="str">
        <f t="shared" si="1"/>
        <v/>
      </c>
      <c r="P27" s="68"/>
      <c r="Q27" s="152"/>
      <c r="R27" s="68"/>
      <c r="S27" s="69"/>
      <c r="T27" s="69"/>
      <c r="U27" s="69"/>
      <c r="V27" s="68"/>
      <c r="W27" s="70"/>
      <c r="X27" s="70"/>
      <c r="Y27" s="70"/>
      <c r="Z27" s="68"/>
      <c r="AA27" s="155"/>
      <c r="AB27" s="155"/>
      <c r="AC27" s="71"/>
      <c r="AD27" s="156"/>
      <c r="AE27" s="71"/>
      <c r="AF27" s="72"/>
      <c r="AG27" s="72"/>
      <c r="AH27" s="73"/>
      <c r="AI27" s="64"/>
      <c r="AJ27" s="64"/>
      <c r="AK27" s="74"/>
      <c r="AL27" s="74"/>
      <c r="AM27" s="156"/>
      <c r="AN27" s="156"/>
      <c r="AO27" s="156"/>
      <c r="AP27" s="51"/>
      <c r="AQ27" s="105" t="str">
        <f>IF($AP27="","",VLOOKUP($AP27,浄化槽設置業者情報!$B$7:$D$17,浄化槽設置業者情報!C$5))</f>
        <v/>
      </c>
      <c r="AR27" s="105" t="str">
        <f>IF($AP27="","",VLOOKUP($AP27,浄化槽設置業者情報!$B$7:$D$17,浄化槽設置業者情報!D$5))</f>
        <v/>
      </c>
    </row>
    <row r="28" spans="3:44" ht="30" customHeight="1">
      <c r="C28" s="65">
        <v>17</v>
      </c>
      <c r="D28" s="66"/>
      <c r="E28" s="67"/>
      <c r="F28" s="67"/>
      <c r="G28" s="67"/>
      <c r="H28" s="67"/>
      <c r="I28" s="67"/>
      <c r="J28" s="101"/>
      <c r="K28" s="102"/>
      <c r="L28" s="101"/>
      <c r="M28" s="101"/>
      <c r="N28" s="103" t="str">
        <f t="shared" si="0"/>
        <v/>
      </c>
      <c r="O28" s="104" t="str">
        <f t="shared" si="1"/>
        <v/>
      </c>
      <c r="P28" s="68"/>
      <c r="Q28" s="152"/>
      <c r="R28" s="68"/>
      <c r="S28" s="69"/>
      <c r="T28" s="69"/>
      <c r="U28" s="69"/>
      <c r="V28" s="68"/>
      <c r="W28" s="70"/>
      <c r="X28" s="70"/>
      <c r="Y28" s="70"/>
      <c r="Z28" s="68"/>
      <c r="AA28" s="155"/>
      <c r="AB28" s="155"/>
      <c r="AC28" s="71"/>
      <c r="AD28" s="156"/>
      <c r="AE28" s="71"/>
      <c r="AF28" s="72"/>
      <c r="AG28" s="72"/>
      <c r="AH28" s="73"/>
      <c r="AI28" s="64"/>
      <c r="AJ28" s="64"/>
      <c r="AK28" s="74"/>
      <c r="AL28" s="74"/>
      <c r="AM28" s="156"/>
      <c r="AN28" s="156"/>
      <c r="AO28" s="156"/>
      <c r="AP28" s="51"/>
      <c r="AQ28" s="105" t="str">
        <f>IF($AP28="","",VLOOKUP($AP28,浄化槽設置業者情報!$B$7:$D$17,浄化槽設置業者情報!C$5))</f>
        <v/>
      </c>
      <c r="AR28" s="105" t="str">
        <f>IF($AP28="","",VLOOKUP($AP28,浄化槽設置業者情報!$B$7:$D$17,浄化槽設置業者情報!D$5))</f>
        <v/>
      </c>
    </row>
    <row r="29" spans="3:44" ht="30" customHeight="1">
      <c r="C29" s="65">
        <v>18</v>
      </c>
      <c r="D29" s="66"/>
      <c r="E29" s="67"/>
      <c r="F29" s="67"/>
      <c r="G29" s="67"/>
      <c r="H29" s="67"/>
      <c r="I29" s="67"/>
      <c r="J29" s="101"/>
      <c r="K29" s="102"/>
      <c r="L29" s="101"/>
      <c r="M29" s="101"/>
      <c r="N29" s="103" t="str">
        <f t="shared" si="0"/>
        <v/>
      </c>
      <c r="O29" s="104" t="str">
        <f t="shared" si="1"/>
        <v/>
      </c>
      <c r="P29" s="68"/>
      <c r="Q29" s="152"/>
      <c r="R29" s="68"/>
      <c r="S29" s="69"/>
      <c r="T29" s="69"/>
      <c r="U29" s="69"/>
      <c r="V29" s="68"/>
      <c r="W29" s="70"/>
      <c r="X29" s="70"/>
      <c r="Y29" s="70"/>
      <c r="Z29" s="68"/>
      <c r="AA29" s="155"/>
      <c r="AB29" s="155"/>
      <c r="AC29" s="71"/>
      <c r="AD29" s="156"/>
      <c r="AE29" s="71"/>
      <c r="AF29" s="72"/>
      <c r="AG29" s="72"/>
      <c r="AH29" s="73"/>
      <c r="AI29" s="64"/>
      <c r="AJ29" s="64"/>
      <c r="AK29" s="74"/>
      <c r="AL29" s="74"/>
      <c r="AM29" s="156"/>
      <c r="AN29" s="156"/>
      <c r="AO29" s="156"/>
      <c r="AP29" s="51"/>
      <c r="AQ29" s="105" t="str">
        <f>IF($AP29="","",VLOOKUP($AP29,浄化槽設置業者情報!$B$7:$D$17,浄化槽設置業者情報!C$5))</f>
        <v/>
      </c>
      <c r="AR29" s="105" t="str">
        <f>IF($AP29="","",VLOOKUP($AP29,浄化槽設置業者情報!$B$7:$D$17,浄化槽設置業者情報!D$5))</f>
        <v/>
      </c>
    </row>
    <row r="30" spans="3:44" ht="30" customHeight="1">
      <c r="C30" s="65">
        <v>19</v>
      </c>
      <c r="D30" s="66"/>
      <c r="E30" s="67"/>
      <c r="F30" s="67"/>
      <c r="G30" s="67"/>
      <c r="H30" s="67"/>
      <c r="I30" s="67"/>
      <c r="J30" s="101"/>
      <c r="K30" s="102"/>
      <c r="L30" s="101"/>
      <c r="M30" s="101"/>
      <c r="N30" s="103" t="str">
        <f t="shared" si="0"/>
        <v/>
      </c>
      <c r="O30" s="104" t="str">
        <f t="shared" si="1"/>
        <v/>
      </c>
      <c r="P30" s="68"/>
      <c r="Q30" s="152"/>
      <c r="R30" s="68"/>
      <c r="S30" s="69"/>
      <c r="T30" s="69"/>
      <c r="U30" s="69"/>
      <c r="V30" s="68"/>
      <c r="W30" s="70"/>
      <c r="X30" s="70"/>
      <c r="Y30" s="70"/>
      <c r="Z30" s="68"/>
      <c r="AA30" s="155"/>
      <c r="AB30" s="155"/>
      <c r="AC30" s="71"/>
      <c r="AD30" s="156"/>
      <c r="AE30" s="71"/>
      <c r="AF30" s="72"/>
      <c r="AG30" s="72"/>
      <c r="AH30" s="73"/>
      <c r="AI30" s="64"/>
      <c r="AJ30" s="64"/>
      <c r="AK30" s="74"/>
      <c r="AL30" s="74"/>
      <c r="AM30" s="156"/>
      <c r="AN30" s="156"/>
      <c r="AO30" s="156"/>
      <c r="AP30" s="51"/>
      <c r="AQ30" s="105" t="str">
        <f>IF($AP30="","",VLOOKUP($AP30,浄化槽設置業者情報!$B$7:$D$17,浄化槽設置業者情報!C$5))</f>
        <v/>
      </c>
      <c r="AR30" s="105" t="str">
        <f>IF($AP30="","",VLOOKUP($AP30,浄化槽設置業者情報!$B$7:$D$17,浄化槽設置業者情報!D$5))</f>
        <v/>
      </c>
    </row>
    <row r="31" spans="3:44" ht="30" customHeight="1">
      <c r="C31" s="65">
        <v>20</v>
      </c>
      <c r="D31" s="66"/>
      <c r="E31" s="67"/>
      <c r="F31" s="67"/>
      <c r="G31" s="67"/>
      <c r="H31" s="67"/>
      <c r="I31" s="67"/>
      <c r="J31" s="101"/>
      <c r="K31" s="102"/>
      <c r="L31" s="101"/>
      <c r="M31" s="101"/>
      <c r="N31" s="103" t="str">
        <f t="shared" si="0"/>
        <v/>
      </c>
      <c r="O31" s="104" t="str">
        <f t="shared" si="1"/>
        <v/>
      </c>
      <c r="P31" s="68"/>
      <c r="Q31" s="152"/>
      <c r="R31" s="68"/>
      <c r="S31" s="69"/>
      <c r="T31" s="69"/>
      <c r="U31" s="69"/>
      <c r="V31" s="68"/>
      <c r="W31" s="70"/>
      <c r="X31" s="70"/>
      <c r="Y31" s="70"/>
      <c r="Z31" s="68"/>
      <c r="AA31" s="155"/>
      <c r="AB31" s="155"/>
      <c r="AC31" s="71"/>
      <c r="AD31" s="156"/>
      <c r="AE31" s="71"/>
      <c r="AF31" s="72"/>
      <c r="AG31" s="72"/>
      <c r="AH31" s="73"/>
      <c r="AI31" s="64"/>
      <c r="AJ31" s="64"/>
      <c r="AK31" s="74"/>
      <c r="AL31" s="74"/>
      <c r="AM31" s="156"/>
      <c r="AN31" s="156"/>
      <c r="AO31" s="156"/>
      <c r="AP31" s="51"/>
      <c r="AQ31" s="105" t="str">
        <f>IF($AP31="","",VLOOKUP($AP31,浄化槽設置業者情報!$B$7:$D$17,浄化槽設置業者情報!C$5))</f>
        <v/>
      </c>
      <c r="AR31" s="105" t="str">
        <f>IF($AP31="","",VLOOKUP($AP31,浄化槽設置業者情報!$B$7:$D$17,浄化槽設置業者情報!D$5))</f>
        <v/>
      </c>
    </row>
    <row r="32" spans="3:44" ht="28.5" customHeight="1">
      <c r="C32" s="77"/>
      <c r="D32" s="78"/>
      <c r="E32" s="79"/>
      <c r="F32" s="79"/>
      <c r="G32" s="79"/>
      <c r="H32" s="79"/>
      <c r="I32" s="79"/>
      <c r="J32" s="79"/>
      <c r="K32" s="79"/>
      <c r="L32" s="78"/>
      <c r="M32" s="78"/>
      <c r="N32" s="80"/>
      <c r="O32" s="80"/>
      <c r="P32" s="81"/>
      <c r="Q32" s="81"/>
      <c r="R32" s="81"/>
      <c r="S32" s="82"/>
      <c r="T32" s="82"/>
      <c r="U32" s="82"/>
      <c r="V32" s="81"/>
      <c r="W32" s="83"/>
      <c r="X32" s="83"/>
      <c r="Y32" s="83"/>
      <c r="Z32" s="84"/>
      <c r="AA32" s="85"/>
      <c r="AB32" s="85"/>
      <c r="AC32" s="80"/>
      <c r="AD32" s="86"/>
      <c r="AE32" s="80"/>
      <c r="AF32" s="87"/>
      <c r="AG32" s="87"/>
      <c r="AH32" s="88"/>
      <c r="AI32" s="85"/>
      <c r="AJ32" s="85"/>
      <c r="AK32" s="89"/>
      <c r="AL32" s="89"/>
      <c r="AM32" s="90"/>
      <c r="AN32" s="90"/>
      <c r="AO32" s="90"/>
      <c r="AP32" s="52"/>
      <c r="AQ32" s="52"/>
      <c r="AR32" s="52"/>
    </row>
    <row r="33" spans="1:57" ht="28.5" hidden="1" customHeight="1">
      <c r="D33" s="91" t="s">
        <v>8</v>
      </c>
      <c r="E33" s="91" t="s">
        <v>9</v>
      </c>
      <c r="K33" s="47" t="s">
        <v>215</v>
      </c>
      <c r="L33" s="97" t="s">
        <v>207</v>
      </c>
      <c r="M33" s="49">
        <v>5</v>
      </c>
      <c r="N33" s="49">
        <v>7</v>
      </c>
      <c r="O33" s="49">
        <v>10</v>
      </c>
      <c r="Z33" s="92"/>
      <c r="AA33" s="93"/>
      <c r="AB33" s="93"/>
      <c r="AD33" s="56"/>
    </row>
    <row r="34" spans="1:57" ht="28.5" hidden="1" customHeight="1">
      <c r="D34" s="94">
        <v>5</v>
      </c>
      <c r="E34" s="94">
        <v>390000</v>
      </c>
      <c r="F34" s="92"/>
      <c r="K34" s="91" t="s">
        <v>219</v>
      </c>
      <c r="L34" s="97" t="s">
        <v>208</v>
      </c>
      <c r="M34" s="98">
        <v>0</v>
      </c>
      <c r="N34" s="98">
        <v>0</v>
      </c>
      <c r="O34" s="98">
        <v>0</v>
      </c>
      <c r="Q34" s="92"/>
      <c r="S34" s="92"/>
      <c r="T34" s="92"/>
      <c r="U34" s="92"/>
      <c r="V34" s="92"/>
      <c r="W34" s="92"/>
      <c r="X34" s="92"/>
      <c r="Y34" s="92"/>
      <c r="Z34" s="92"/>
      <c r="AA34" s="93"/>
      <c r="AB34" s="93"/>
      <c r="AD34" s="95"/>
    </row>
    <row r="35" spans="1:57" ht="28.5" hidden="1" customHeight="1">
      <c r="D35" s="94">
        <f t="shared" ref="D35:D39" si="2">D34+1</f>
        <v>6</v>
      </c>
      <c r="E35" s="94">
        <v>474000</v>
      </c>
      <c r="F35" s="92"/>
      <c r="K35" s="91" t="s">
        <v>219</v>
      </c>
      <c r="L35" s="97" t="s">
        <v>221</v>
      </c>
      <c r="M35" s="98">
        <v>0</v>
      </c>
      <c r="N35" s="98">
        <v>0</v>
      </c>
      <c r="O35" s="98">
        <v>0</v>
      </c>
      <c r="Q35" s="92"/>
      <c r="S35" s="92"/>
      <c r="T35" s="92"/>
      <c r="U35" s="92"/>
      <c r="V35" s="92"/>
      <c r="W35" s="92"/>
      <c r="X35" s="92"/>
      <c r="Y35" s="92"/>
      <c r="Z35" s="92"/>
      <c r="AA35" s="93"/>
      <c r="AB35" s="93"/>
      <c r="AD35" s="95"/>
    </row>
    <row r="36" spans="1:57" ht="28.5" hidden="1" customHeight="1">
      <c r="D36" s="94">
        <f t="shared" si="2"/>
        <v>7</v>
      </c>
      <c r="E36" s="94">
        <v>474000</v>
      </c>
      <c r="F36" s="92"/>
      <c r="K36" s="91" t="s">
        <v>219</v>
      </c>
      <c r="L36" s="97" t="s">
        <v>209</v>
      </c>
      <c r="M36" s="98">
        <v>0</v>
      </c>
      <c r="N36" s="98">
        <v>0</v>
      </c>
      <c r="O36" s="98">
        <v>0</v>
      </c>
      <c r="Q36" s="92"/>
      <c r="S36" s="92"/>
      <c r="T36" s="92"/>
      <c r="U36" s="92"/>
      <c r="V36" s="92"/>
      <c r="W36" s="92"/>
      <c r="X36" s="92"/>
      <c r="Y36" s="92"/>
      <c r="Z36" s="92"/>
      <c r="AA36" s="93"/>
      <c r="AB36" s="93"/>
      <c r="AD36" s="95"/>
    </row>
    <row r="37" spans="1:57" ht="28.5" hidden="1" customHeight="1">
      <c r="D37" s="94">
        <f t="shared" si="2"/>
        <v>8</v>
      </c>
      <c r="E37" s="94">
        <v>660000</v>
      </c>
      <c r="F37" s="92"/>
      <c r="K37" s="91" t="s">
        <v>219</v>
      </c>
      <c r="L37" s="97" t="s">
        <v>298</v>
      </c>
      <c r="M37" s="98">
        <v>292000</v>
      </c>
      <c r="N37" s="98">
        <v>355000</v>
      </c>
      <c r="O37" s="98">
        <v>495000</v>
      </c>
      <c r="Q37" s="92"/>
      <c r="S37" s="92"/>
      <c r="T37" s="92"/>
      <c r="U37" s="92"/>
      <c r="V37" s="92"/>
      <c r="W37" s="92"/>
      <c r="X37" s="92"/>
      <c r="Y37" s="92"/>
      <c r="Z37" s="92"/>
      <c r="AA37" s="93"/>
      <c r="AB37" s="93"/>
      <c r="AD37" s="95"/>
    </row>
    <row r="38" spans="1:57" ht="28.5" hidden="1" customHeight="1">
      <c r="D38" s="94">
        <f t="shared" si="2"/>
        <v>9</v>
      </c>
      <c r="E38" s="94">
        <v>660000</v>
      </c>
      <c r="F38" s="92"/>
      <c r="K38" s="91" t="s">
        <v>220</v>
      </c>
      <c r="L38" s="97" t="s">
        <v>208</v>
      </c>
      <c r="M38" s="98">
        <v>292000</v>
      </c>
      <c r="N38" s="98">
        <v>355000</v>
      </c>
      <c r="O38" s="98">
        <v>495000</v>
      </c>
      <c r="Q38" s="92"/>
      <c r="S38" s="92"/>
      <c r="T38" s="92"/>
      <c r="U38" s="92"/>
      <c r="V38" s="92"/>
      <c r="W38" s="92"/>
      <c r="X38" s="92"/>
      <c r="Y38" s="92"/>
      <c r="Z38" s="92"/>
      <c r="AA38" s="93"/>
      <c r="AB38" s="93"/>
      <c r="AD38" s="95"/>
    </row>
    <row r="39" spans="1:57" ht="28.5" hidden="1" customHeight="1">
      <c r="D39" s="94">
        <f t="shared" si="2"/>
        <v>10</v>
      </c>
      <c r="E39" s="94">
        <v>660000</v>
      </c>
      <c r="F39" s="92"/>
      <c r="K39" s="91" t="s">
        <v>220</v>
      </c>
      <c r="L39" s="97" t="s">
        <v>221</v>
      </c>
      <c r="M39" s="98">
        <v>292000</v>
      </c>
      <c r="N39" s="98">
        <v>355000</v>
      </c>
      <c r="O39" s="98">
        <v>495000</v>
      </c>
      <c r="Q39" s="92"/>
      <c r="S39" s="92"/>
      <c r="T39" s="92"/>
      <c r="U39" s="92"/>
      <c r="V39" s="92"/>
      <c r="W39" s="92"/>
      <c r="X39" s="92"/>
      <c r="Y39" s="92"/>
      <c r="Z39" s="92"/>
      <c r="AA39" s="93"/>
      <c r="AB39" s="93"/>
      <c r="AD39" s="95"/>
    </row>
    <row r="40" spans="1:57" ht="28.5" hidden="1" customHeight="1">
      <c r="D40" s="92"/>
      <c r="E40" s="92"/>
      <c r="F40" s="92"/>
      <c r="K40" s="91" t="s">
        <v>220</v>
      </c>
      <c r="L40" s="97" t="s">
        <v>209</v>
      </c>
      <c r="M40" s="98">
        <v>0</v>
      </c>
      <c r="N40" s="98">
        <v>0</v>
      </c>
      <c r="O40" s="98">
        <v>0</v>
      </c>
      <c r="Q40" s="92"/>
      <c r="S40" s="92"/>
      <c r="T40" s="92"/>
      <c r="U40" s="92"/>
      <c r="V40" s="92"/>
      <c r="W40" s="92"/>
      <c r="X40" s="92"/>
      <c r="Y40" s="92"/>
      <c r="Z40" s="92"/>
      <c r="AA40" s="93"/>
      <c r="AB40" s="93"/>
      <c r="AD40" s="95"/>
    </row>
    <row r="41" spans="1:57" s="2" customFormat="1" ht="28.5" hidden="1" customHeight="1">
      <c r="A41" s="60"/>
      <c r="B41" s="60"/>
      <c r="C41" s="29"/>
      <c r="D41" s="92"/>
      <c r="E41" s="92"/>
      <c r="F41" s="92"/>
      <c r="G41" s="60"/>
      <c r="H41" s="60"/>
      <c r="I41" s="60"/>
      <c r="J41" s="60"/>
      <c r="K41" s="91" t="s">
        <v>220</v>
      </c>
      <c r="L41" s="97" t="s">
        <v>298</v>
      </c>
      <c r="M41" s="98">
        <v>292000</v>
      </c>
      <c r="N41" s="98">
        <v>355000</v>
      </c>
      <c r="O41" s="98">
        <v>495000</v>
      </c>
      <c r="P41" s="29"/>
      <c r="Q41" s="92"/>
      <c r="R41" s="29"/>
      <c r="S41" s="92"/>
      <c r="T41" s="92"/>
      <c r="U41" s="92"/>
      <c r="V41" s="92"/>
      <c r="W41" s="92"/>
      <c r="X41" s="92"/>
      <c r="Y41" s="92"/>
      <c r="Z41" s="92"/>
      <c r="AA41" s="93"/>
      <c r="AB41" s="93"/>
      <c r="AC41" s="59"/>
      <c r="AD41" s="95"/>
      <c r="AE41" s="61"/>
      <c r="AF41" s="61"/>
      <c r="AG41" s="62"/>
      <c r="AH41" s="62"/>
      <c r="AI41" s="62"/>
      <c r="AJ41" s="62"/>
      <c r="AK41" s="62"/>
      <c r="AL41" s="62"/>
      <c r="AM41" s="62"/>
      <c r="AN41" s="62"/>
      <c r="AO41" s="62"/>
      <c r="AP41" s="29"/>
      <c r="AQ41" s="29"/>
      <c r="AR41" s="29"/>
      <c r="AS41" s="1"/>
      <c r="AT41" s="1"/>
      <c r="AU41" s="1"/>
      <c r="AV41" s="1"/>
      <c r="AW41" s="1"/>
      <c r="AX41" s="1"/>
      <c r="AY41" s="1"/>
      <c r="AZ41" s="1"/>
      <c r="BA41" s="1"/>
      <c r="BB41" s="1"/>
      <c r="BC41" s="1"/>
      <c r="BD41" s="1"/>
      <c r="BE41" s="1"/>
    </row>
    <row r="42" spans="1:57" s="2" customFormat="1" ht="28.5" customHeight="1">
      <c r="A42" s="60"/>
      <c r="B42" s="60"/>
      <c r="C42" s="29"/>
      <c r="D42" s="92"/>
      <c r="E42" s="92"/>
      <c r="F42" s="92"/>
      <c r="G42" s="92"/>
      <c r="H42" s="92"/>
      <c r="I42" s="92"/>
      <c r="J42" s="92"/>
      <c r="K42" s="29"/>
      <c r="L42" s="29"/>
      <c r="M42" s="92"/>
      <c r="N42" s="56"/>
      <c r="O42" s="56"/>
      <c r="P42" s="29"/>
      <c r="Q42" s="96"/>
      <c r="R42" s="29"/>
      <c r="S42" s="96"/>
      <c r="T42" s="96"/>
      <c r="U42" s="96"/>
      <c r="V42" s="96"/>
      <c r="W42" s="96"/>
      <c r="X42" s="96"/>
      <c r="Y42" s="96"/>
      <c r="Z42" s="92"/>
      <c r="AA42" s="93"/>
      <c r="AB42" s="93"/>
      <c r="AC42" s="59"/>
      <c r="AD42" s="95"/>
      <c r="AE42" s="61"/>
      <c r="AF42" s="61"/>
      <c r="AG42" s="62"/>
      <c r="AH42" s="62"/>
      <c r="AI42" s="62"/>
      <c r="AJ42" s="62"/>
      <c r="AK42" s="62"/>
      <c r="AL42" s="62"/>
      <c r="AM42" s="62"/>
      <c r="AN42" s="62"/>
      <c r="AO42" s="62"/>
      <c r="AP42" s="29"/>
      <c r="AQ42" s="29"/>
      <c r="AR42" s="29"/>
      <c r="AS42" s="1"/>
      <c r="AT42" s="1"/>
      <c r="AU42" s="1"/>
      <c r="AV42" s="1"/>
      <c r="AW42" s="1"/>
      <c r="AX42" s="1"/>
      <c r="AY42" s="1"/>
      <c r="AZ42" s="1"/>
      <c r="BA42" s="1"/>
      <c r="BB42" s="1"/>
      <c r="BC42" s="1"/>
      <c r="BD42" s="1"/>
      <c r="BE42" s="1"/>
    </row>
    <row r="43" spans="1:57" s="2" customFormat="1" ht="28.5" customHeight="1">
      <c r="A43" s="60"/>
      <c r="B43" s="60"/>
      <c r="C43" s="29"/>
      <c r="D43" s="92"/>
      <c r="E43" s="92"/>
      <c r="F43" s="92"/>
      <c r="G43" s="92"/>
      <c r="H43" s="92"/>
      <c r="I43" s="92"/>
      <c r="J43" s="92"/>
      <c r="K43" s="29"/>
      <c r="L43" s="29"/>
      <c r="M43" s="92"/>
      <c r="N43" s="56"/>
      <c r="O43" s="56"/>
      <c r="P43" s="29"/>
      <c r="Q43" s="96"/>
      <c r="R43" s="29"/>
      <c r="S43" s="96"/>
      <c r="T43" s="96"/>
      <c r="U43" s="96"/>
      <c r="V43" s="96"/>
      <c r="W43" s="96"/>
      <c r="X43" s="96"/>
      <c r="Y43" s="96"/>
      <c r="Z43" s="92"/>
      <c r="AA43" s="93"/>
      <c r="AB43" s="93"/>
      <c r="AC43" s="59"/>
      <c r="AD43" s="95"/>
      <c r="AE43" s="61"/>
      <c r="AF43" s="61"/>
      <c r="AG43" s="62"/>
      <c r="AH43" s="62"/>
      <c r="AI43" s="62"/>
      <c r="AJ43" s="62"/>
      <c r="AK43" s="62"/>
      <c r="AL43" s="62"/>
      <c r="AM43" s="62"/>
      <c r="AN43" s="62"/>
      <c r="AO43" s="62"/>
      <c r="AP43" s="29"/>
      <c r="AQ43" s="29"/>
      <c r="AR43" s="29"/>
      <c r="AS43" s="1"/>
      <c r="AT43" s="1"/>
      <c r="AU43" s="1"/>
      <c r="AV43" s="1"/>
      <c r="AW43" s="1"/>
      <c r="AX43" s="1"/>
      <c r="AY43" s="1"/>
      <c r="AZ43" s="1"/>
      <c r="BA43" s="1"/>
      <c r="BB43" s="1"/>
      <c r="BC43" s="1"/>
      <c r="BD43" s="1"/>
      <c r="BE43" s="1"/>
    </row>
    <row r="44" spans="1:57" s="2" customFormat="1" ht="28.5" customHeight="1">
      <c r="A44" s="60"/>
      <c r="B44" s="60"/>
      <c r="C44" s="29"/>
      <c r="D44" s="92"/>
      <c r="E44" s="92"/>
      <c r="F44" s="92"/>
      <c r="G44" s="92"/>
      <c r="H44" s="92"/>
      <c r="I44" s="92"/>
      <c r="J44" s="92"/>
      <c r="K44" s="29"/>
      <c r="L44" s="29"/>
      <c r="M44" s="92"/>
      <c r="N44" s="56"/>
      <c r="O44" s="56"/>
      <c r="P44" s="29"/>
      <c r="Q44" s="96"/>
      <c r="R44" s="29"/>
      <c r="S44" s="96"/>
      <c r="T44" s="96"/>
      <c r="U44" s="96"/>
      <c r="V44" s="96"/>
      <c r="W44" s="96"/>
      <c r="X44" s="96"/>
      <c r="Y44" s="96"/>
      <c r="Z44" s="92"/>
      <c r="AA44" s="93"/>
      <c r="AB44" s="93"/>
      <c r="AC44" s="59"/>
      <c r="AD44" s="95"/>
      <c r="AE44" s="61"/>
      <c r="AF44" s="61"/>
      <c r="AG44" s="62"/>
      <c r="AH44" s="62"/>
      <c r="AI44" s="62"/>
      <c r="AJ44" s="62"/>
      <c r="AK44" s="62"/>
      <c r="AL44" s="62"/>
      <c r="AM44" s="62"/>
      <c r="AN44" s="62"/>
      <c r="AO44" s="62"/>
      <c r="AP44" s="29"/>
      <c r="AQ44" s="29"/>
      <c r="AR44" s="29"/>
      <c r="AS44" s="1"/>
      <c r="AT44" s="1"/>
      <c r="AU44" s="1"/>
      <c r="AV44" s="1"/>
      <c r="AW44" s="1"/>
      <c r="AX44" s="1"/>
      <c r="AY44" s="1"/>
      <c r="AZ44" s="1"/>
      <c r="BA44" s="1"/>
      <c r="BB44" s="1"/>
      <c r="BC44" s="1"/>
      <c r="BD44" s="1"/>
      <c r="BE44" s="1"/>
    </row>
    <row r="45" spans="1:57" s="2" customFormat="1" ht="28.5" customHeight="1">
      <c r="A45" s="60"/>
      <c r="B45" s="60"/>
      <c r="C45" s="29"/>
      <c r="D45" s="92"/>
      <c r="E45" s="92"/>
      <c r="F45" s="92"/>
      <c r="G45" s="99"/>
      <c r="H45" s="60"/>
      <c r="I45" s="60"/>
      <c r="J45" s="60"/>
      <c r="K45" s="60"/>
      <c r="L45" s="29"/>
      <c r="M45" s="92"/>
      <c r="N45" s="56"/>
      <c r="O45" s="56"/>
      <c r="P45" s="29"/>
      <c r="Q45" s="92"/>
      <c r="R45" s="29"/>
      <c r="S45" s="92"/>
      <c r="T45" s="92"/>
      <c r="U45" s="92"/>
      <c r="V45" s="92"/>
      <c r="W45" s="92"/>
      <c r="X45" s="92"/>
      <c r="Y45" s="92"/>
      <c r="Z45" s="92"/>
      <c r="AA45" s="93"/>
      <c r="AB45" s="93"/>
      <c r="AC45" s="59"/>
      <c r="AD45" s="95"/>
      <c r="AE45" s="61"/>
      <c r="AF45" s="61"/>
      <c r="AG45" s="62"/>
      <c r="AH45" s="62"/>
      <c r="AI45" s="62"/>
      <c r="AJ45" s="62"/>
      <c r="AK45" s="62"/>
      <c r="AL45" s="62"/>
      <c r="AM45" s="62"/>
      <c r="AN45" s="62"/>
      <c r="AO45" s="62"/>
      <c r="AP45" s="29"/>
      <c r="AQ45" s="29"/>
      <c r="AR45" s="29"/>
      <c r="AS45" s="1"/>
      <c r="AT45" s="1"/>
      <c r="AU45" s="1"/>
      <c r="AV45" s="1"/>
      <c r="AW45" s="1"/>
      <c r="AX45" s="1"/>
      <c r="AY45" s="1"/>
      <c r="AZ45" s="1"/>
      <c r="BA45" s="1"/>
      <c r="BB45" s="1"/>
      <c r="BC45" s="1"/>
      <c r="BD45" s="1"/>
      <c r="BE45" s="1"/>
    </row>
    <row r="46" spans="1:57" s="2" customFormat="1">
      <c r="A46" s="60"/>
      <c r="B46" s="60"/>
      <c r="C46" s="29"/>
      <c r="D46" s="92"/>
      <c r="E46" s="92"/>
      <c r="F46" s="92"/>
      <c r="G46" s="100"/>
      <c r="H46" s="56"/>
      <c r="I46" s="56"/>
      <c r="J46" s="56"/>
      <c r="K46" s="56"/>
      <c r="L46" s="29"/>
      <c r="M46" s="92"/>
      <c r="N46" s="56"/>
      <c r="O46" s="56"/>
      <c r="P46" s="29"/>
      <c r="Q46" s="92"/>
      <c r="R46" s="29"/>
      <c r="S46" s="92"/>
      <c r="T46" s="92"/>
      <c r="U46" s="92"/>
      <c r="V46" s="92"/>
      <c r="W46" s="92"/>
      <c r="X46" s="92"/>
      <c r="Y46" s="92"/>
      <c r="Z46" s="92"/>
      <c r="AA46" s="93"/>
      <c r="AB46" s="93"/>
      <c r="AC46" s="59"/>
      <c r="AD46" s="95"/>
      <c r="AE46" s="61"/>
      <c r="AF46" s="61"/>
      <c r="AG46" s="62"/>
      <c r="AH46" s="62"/>
      <c r="AI46" s="62"/>
      <c r="AJ46" s="62"/>
      <c r="AK46" s="62"/>
      <c r="AL46" s="62"/>
      <c r="AM46" s="62"/>
      <c r="AN46" s="62"/>
      <c r="AO46" s="62"/>
      <c r="AP46" s="29"/>
      <c r="AQ46" s="29"/>
      <c r="AR46" s="29"/>
      <c r="AS46" s="1"/>
      <c r="AT46" s="1"/>
      <c r="AU46" s="1"/>
      <c r="AV46" s="1"/>
      <c r="AW46" s="1"/>
      <c r="AX46" s="1"/>
      <c r="AY46" s="1"/>
      <c r="AZ46" s="1"/>
      <c r="BA46" s="1"/>
      <c r="BB46" s="1"/>
      <c r="BC46" s="1"/>
      <c r="BD46" s="1"/>
      <c r="BE46" s="1"/>
    </row>
    <row r="47" spans="1:57" s="2" customFormat="1">
      <c r="A47" s="60"/>
      <c r="B47" s="60"/>
      <c r="C47" s="29"/>
      <c r="D47" s="92"/>
      <c r="E47" s="92"/>
      <c r="F47" s="92"/>
      <c r="G47" s="100"/>
      <c r="H47" s="56"/>
      <c r="I47" s="56"/>
      <c r="J47" s="56"/>
      <c r="K47" s="56"/>
      <c r="L47" s="29"/>
      <c r="M47" s="92"/>
      <c r="N47" s="56"/>
      <c r="O47" s="56"/>
      <c r="P47" s="29"/>
      <c r="Q47" s="92"/>
      <c r="R47" s="29"/>
      <c r="S47" s="92"/>
      <c r="T47" s="92"/>
      <c r="U47" s="92"/>
      <c r="V47" s="92"/>
      <c r="W47" s="92"/>
      <c r="X47" s="92"/>
      <c r="Y47" s="92"/>
      <c r="Z47" s="92"/>
      <c r="AA47" s="93"/>
      <c r="AB47" s="93"/>
      <c r="AC47" s="59"/>
      <c r="AD47" s="95"/>
      <c r="AE47" s="61"/>
      <c r="AF47" s="61"/>
      <c r="AG47" s="62"/>
      <c r="AH47" s="62"/>
      <c r="AI47" s="62"/>
      <c r="AJ47" s="62"/>
      <c r="AK47" s="62"/>
      <c r="AL47" s="62"/>
      <c r="AM47" s="62"/>
      <c r="AN47" s="62"/>
      <c r="AO47" s="62"/>
      <c r="AP47" s="29"/>
      <c r="AQ47" s="29"/>
      <c r="AR47" s="29"/>
      <c r="AS47" s="1"/>
      <c r="AT47" s="1"/>
      <c r="AU47" s="1"/>
      <c r="AV47" s="1"/>
      <c r="AW47" s="1"/>
      <c r="AX47" s="1"/>
      <c r="AY47" s="1"/>
      <c r="AZ47" s="1"/>
      <c r="BA47" s="1"/>
      <c r="BB47" s="1"/>
      <c r="BC47" s="1"/>
      <c r="BD47" s="1"/>
      <c r="BE47" s="1"/>
    </row>
    <row r="48" spans="1:57" s="2" customFormat="1">
      <c r="A48" s="60"/>
      <c r="B48" s="60"/>
      <c r="C48" s="29"/>
      <c r="D48" s="92"/>
      <c r="E48" s="92"/>
      <c r="F48" s="92"/>
      <c r="G48" s="100"/>
      <c r="H48" s="56"/>
      <c r="I48" s="56"/>
      <c r="J48" s="56"/>
      <c r="K48" s="56"/>
      <c r="L48" s="29"/>
      <c r="M48" s="92"/>
      <c r="N48" s="56"/>
      <c r="O48" s="56"/>
      <c r="P48" s="29"/>
      <c r="Q48" s="92"/>
      <c r="R48" s="29"/>
      <c r="S48" s="92"/>
      <c r="T48" s="92"/>
      <c r="U48" s="92"/>
      <c r="V48" s="92"/>
      <c r="W48" s="92"/>
      <c r="X48" s="92"/>
      <c r="Y48" s="92"/>
      <c r="Z48" s="92"/>
      <c r="AA48" s="93"/>
      <c r="AB48" s="93"/>
      <c r="AC48" s="59"/>
      <c r="AD48" s="95"/>
      <c r="AE48" s="61"/>
      <c r="AF48" s="61"/>
      <c r="AG48" s="62"/>
      <c r="AH48" s="62"/>
      <c r="AI48" s="62"/>
      <c r="AJ48" s="62"/>
      <c r="AK48" s="62"/>
      <c r="AL48" s="62"/>
      <c r="AM48" s="62"/>
      <c r="AN48" s="62"/>
      <c r="AO48" s="62"/>
      <c r="AP48" s="29"/>
      <c r="AQ48" s="29"/>
      <c r="AR48" s="29"/>
      <c r="AS48" s="1"/>
      <c r="AT48" s="1"/>
      <c r="AU48" s="1"/>
      <c r="AV48" s="1"/>
      <c r="AW48" s="1"/>
      <c r="AX48" s="1"/>
      <c r="AY48" s="1"/>
      <c r="AZ48" s="1"/>
      <c r="BA48" s="1"/>
      <c r="BB48" s="1"/>
      <c r="BC48" s="1"/>
      <c r="BD48" s="1"/>
      <c r="BE48" s="1"/>
    </row>
    <row r="49" spans="1:57" s="2" customFormat="1">
      <c r="A49" s="60"/>
      <c r="B49" s="60"/>
      <c r="C49" s="29"/>
      <c r="D49" s="92"/>
      <c r="E49" s="92"/>
      <c r="F49" s="60"/>
      <c r="G49" s="60"/>
      <c r="H49" s="60"/>
      <c r="I49" s="60"/>
      <c r="J49" s="60"/>
      <c r="K49" s="60"/>
      <c r="L49" s="29"/>
      <c r="M49" s="92"/>
      <c r="N49" s="56"/>
      <c r="O49" s="56"/>
      <c r="P49" s="29"/>
      <c r="Q49" s="92"/>
      <c r="R49" s="29"/>
      <c r="S49" s="92"/>
      <c r="T49" s="92"/>
      <c r="U49" s="92"/>
      <c r="V49" s="92"/>
      <c r="W49" s="92"/>
      <c r="X49" s="92"/>
      <c r="Y49" s="92"/>
      <c r="Z49" s="92"/>
      <c r="AA49" s="93"/>
      <c r="AB49" s="93"/>
      <c r="AC49" s="59"/>
      <c r="AD49" s="95"/>
      <c r="AE49" s="61"/>
      <c r="AF49" s="61"/>
      <c r="AG49" s="62"/>
      <c r="AH49" s="62"/>
      <c r="AI49" s="62"/>
      <c r="AJ49" s="62"/>
      <c r="AK49" s="62"/>
      <c r="AL49" s="62"/>
      <c r="AM49" s="62"/>
      <c r="AN49" s="62"/>
      <c r="AO49" s="62"/>
      <c r="AP49" s="29"/>
      <c r="AQ49" s="29"/>
      <c r="AR49" s="29"/>
      <c r="AS49" s="1"/>
      <c r="AT49" s="1"/>
      <c r="AU49" s="1"/>
      <c r="AV49" s="1"/>
      <c r="AW49" s="1"/>
      <c r="AX49" s="1"/>
      <c r="AY49" s="1"/>
      <c r="AZ49" s="1"/>
      <c r="BA49" s="1"/>
      <c r="BB49" s="1"/>
      <c r="BC49" s="1"/>
      <c r="BD49" s="1"/>
      <c r="BE49" s="1"/>
    </row>
    <row r="50" spans="1:57" s="2" customFormat="1">
      <c r="A50" s="60"/>
      <c r="B50" s="60"/>
      <c r="C50" s="29"/>
      <c r="D50" s="92"/>
      <c r="E50" s="92"/>
      <c r="F50" s="60"/>
      <c r="G50" s="60"/>
      <c r="H50" s="60"/>
      <c r="I50" s="60"/>
      <c r="J50" s="60"/>
      <c r="K50" s="60"/>
      <c r="L50" s="29"/>
      <c r="M50" s="92"/>
      <c r="N50" s="56"/>
      <c r="O50" s="56"/>
      <c r="P50" s="29"/>
      <c r="Q50" s="92"/>
      <c r="R50" s="29"/>
      <c r="S50" s="92"/>
      <c r="T50" s="92"/>
      <c r="U50" s="92"/>
      <c r="V50" s="92"/>
      <c r="W50" s="92"/>
      <c r="X50" s="92"/>
      <c r="Y50" s="92"/>
      <c r="Z50" s="92"/>
      <c r="AA50" s="93"/>
      <c r="AB50" s="93"/>
      <c r="AC50" s="59"/>
      <c r="AD50" s="95"/>
      <c r="AE50" s="61"/>
      <c r="AF50" s="61"/>
      <c r="AG50" s="62"/>
      <c r="AH50" s="62"/>
      <c r="AI50" s="62"/>
      <c r="AJ50" s="62"/>
      <c r="AK50" s="62"/>
      <c r="AL50" s="62"/>
      <c r="AM50" s="62"/>
      <c r="AN50" s="62"/>
      <c r="AO50" s="62"/>
      <c r="AP50" s="29"/>
      <c r="AQ50" s="29"/>
      <c r="AR50" s="29"/>
      <c r="AS50" s="1"/>
      <c r="AT50" s="1"/>
      <c r="AU50" s="1"/>
      <c r="AV50" s="1"/>
      <c r="AW50" s="1"/>
      <c r="AX50" s="1"/>
      <c r="AY50" s="1"/>
      <c r="AZ50" s="1"/>
      <c r="BA50" s="1"/>
      <c r="BB50" s="1"/>
      <c r="BC50" s="1"/>
      <c r="BD50" s="1"/>
      <c r="BE50" s="1"/>
    </row>
    <row r="51" spans="1:57" s="2" customFormat="1">
      <c r="A51" s="60"/>
      <c r="B51" s="60"/>
      <c r="C51" s="29"/>
      <c r="D51" s="92"/>
      <c r="E51" s="92"/>
      <c r="F51" s="60"/>
      <c r="G51" s="60"/>
      <c r="H51" s="60"/>
      <c r="I51" s="60"/>
      <c r="J51" s="60"/>
      <c r="K51" s="60"/>
      <c r="L51" s="29"/>
      <c r="M51" s="92"/>
      <c r="N51" s="56"/>
      <c r="O51" s="56"/>
      <c r="P51" s="29"/>
      <c r="Q51" s="92"/>
      <c r="R51" s="29"/>
      <c r="S51" s="92"/>
      <c r="T51" s="92"/>
      <c r="U51" s="92"/>
      <c r="V51" s="92"/>
      <c r="W51" s="92"/>
      <c r="X51" s="92"/>
      <c r="Y51" s="92"/>
      <c r="Z51" s="92"/>
      <c r="AA51" s="93"/>
      <c r="AB51" s="93"/>
      <c r="AC51" s="59"/>
      <c r="AD51" s="95"/>
      <c r="AE51" s="61"/>
      <c r="AF51" s="61"/>
      <c r="AG51" s="62"/>
      <c r="AH51" s="62"/>
      <c r="AI51" s="62"/>
      <c r="AJ51" s="62"/>
      <c r="AK51" s="62"/>
      <c r="AL51" s="62"/>
      <c r="AM51" s="62"/>
      <c r="AN51" s="62"/>
      <c r="AO51" s="62"/>
      <c r="AP51" s="29"/>
      <c r="AQ51" s="29"/>
      <c r="AR51" s="29"/>
      <c r="AS51" s="1"/>
      <c r="AT51" s="1"/>
      <c r="AU51" s="1"/>
      <c r="AV51" s="1"/>
      <c r="AW51" s="1"/>
      <c r="AX51" s="1"/>
      <c r="AY51" s="1"/>
      <c r="AZ51" s="1"/>
      <c r="BA51" s="1"/>
      <c r="BB51" s="1"/>
      <c r="BC51" s="1"/>
      <c r="BD51" s="1"/>
      <c r="BE51" s="1"/>
    </row>
    <row r="52" spans="1:57" s="2" customFormat="1">
      <c r="A52" s="60"/>
      <c r="B52" s="60"/>
      <c r="C52" s="29"/>
      <c r="D52" s="92"/>
      <c r="E52" s="92"/>
      <c r="F52" s="60"/>
      <c r="G52" s="60"/>
      <c r="H52" s="60"/>
      <c r="I52" s="60"/>
      <c r="J52" s="60"/>
      <c r="K52" s="60"/>
      <c r="L52" s="29"/>
      <c r="M52" s="92"/>
      <c r="N52" s="56"/>
      <c r="O52" s="56"/>
      <c r="P52" s="29"/>
      <c r="Q52" s="92"/>
      <c r="R52" s="29"/>
      <c r="S52" s="92"/>
      <c r="T52" s="92"/>
      <c r="U52" s="92"/>
      <c r="V52" s="92"/>
      <c r="W52" s="92"/>
      <c r="X52" s="92"/>
      <c r="Y52" s="92"/>
      <c r="Z52" s="92"/>
      <c r="AA52" s="93"/>
      <c r="AB52" s="93"/>
      <c r="AC52" s="59"/>
      <c r="AD52" s="95"/>
      <c r="AE52" s="61"/>
      <c r="AF52" s="61"/>
      <c r="AG52" s="62"/>
      <c r="AH52" s="62"/>
      <c r="AI52" s="62"/>
      <c r="AJ52" s="62"/>
      <c r="AK52" s="62"/>
      <c r="AL52" s="62"/>
      <c r="AM52" s="62"/>
      <c r="AN52" s="62"/>
      <c r="AO52" s="62"/>
      <c r="AP52" s="29"/>
      <c r="AQ52" s="29"/>
      <c r="AR52" s="29"/>
      <c r="AS52" s="1"/>
      <c r="AT52" s="1"/>
      <c r="AU52" s="1"/>
      <c r="AV52" s="1"/>
      <c r="AW52" s="1"/>
      <c r="AX52" s="1"/>
      <c r="AY52" s="1"/>
      <c r="AZ52" s="1"/>
      <c r="BA52" s="1"/>
      <c r="BB52" s="1"/>
      <c r="BC52" s="1"/>
      <c r="BD52" s="1"/>
      <c r="BE52" s="1"/>
    </row>
    <row r="53" spans="1:57" s="2" customFormat="1">
      <c r="A53" s="60"/>
      <c r="B53" s="60"/>
      <c r="C53" s="29"/>
      <c r="D53" s="92"/>
      <c r="E53" s="92"/>
      <c r="F53" s="60"/>
      <c r="G53" s="60"/>
      <c r="H53" s="60"/>
      <c r="I53" s="60"/>
      <c r="J53" s="60"/>
      <c r="K53" s="60"/>
      <c r="L53" s="29"/>
      <c r="M53" s="92"/>
      <c r="N53" s="56"/>
      <c r="O53" s="56"/>
      <c r="P53" s="29"/>
      <c r="Q53" s="92"/>
      <c r="R53" s="29"/>
      <c r="S53" s="92"/>
      <c r="T53" s="92"/>
      <c r="U53" s="92"/>
      <c r="V53" s="92"/>
      <c r="W53" s="92"/>
      <c r="X53" s="92"/>
      <c r="Y53" s="92"/>
      <c r="Z53" s="92"/>
      <c r="AA53" s="93"/>
      <c r="AB53" s="93"/>
      <c r="AC53" s="59"/>
      <c r="AD53" s="95"/>
      <c r="AE53" s="61"/>
      <c r="AF53" s="61"/>
      <c r="AG53" s="62"/>
      <c r="AH53" s="62"/>
      <c r="AI53" s="62"/>
      <c r="AJ53" s="62"/>
      <c r="AK53" s="62"/>
      <c r="AL53" s="62"/>
      <c r="AM53" s="62"/>
      <c r="AN53" s="62"/>
      <c r="AO53" s="62"/>
      <c r="AP53" s="29"/>
      <c r="AQ53" s="29"/>
      <c r="AR53" s="29"/>
      <c r="AS53" s="1"/>
      <c r="AT53" s="1"/>
      <c r="AU53" s="1"/>
      <c r="AV53" s="1"/>
      <c r="AW53" s="1"/>
      <c r="AX53" s="1"/>
      <c r="AY53" s="1"/>
      <c r="AZ53" s="1"/>
      <c r="BA53" s="1"/>
      <c r="BB53" s="1"/>
      <c r="BC53" s="1"/>
      <c r="BD53" s="1"/>
      <c r="BE53" s="1"/>
    </row>
    <row r="54" spans="1:57" s="2" customFormat="1">
      <c r="A54" s="60"/>
      <c r="B54" s="60"/>
      <c r="C54" s="29"/>
      <c r="D54" s="92"/>
      <c r="E54" s="92"/>
      <c r="F54" s="60"/>
      <c r="G54" s="60"/>
      <c r="H54" s="60"/>
      <c r="I54" s="60"/>
      <c r="J54" s="60"/>
      <c r="K54" s="60"/>
      <c r="L54" s="29"/>
      <c r="M54" s="92"/>
      <c r="N54" s="56"/>
      <c r="O54" s="56"/>
      <c r="P54" s="29"/>
      <c r="Q54" s="92"/>
      <c r="R54" s="29"/>
      <c r="S54" s="92"/>
      <c r="T54" s="92"/>
      <c r="U54" s="92"/>
      <c r="V54" s="92"/>
      <c r="W54" s="92"/>
      <c r="X54" s="92"/>
      <c r="Y54" s="92"/>
      <c r="Z54" s="92"/>
      <c r="AA54" s="93"/>
      <c r="AB54" s="93"/>
      <c r="AC54" s="59"/>
      <c r="AD54" s="95"/>
      <c r="AE54" s="61"/>
      <c r="AF54" s="61"/>
      <c r="AG54" s="62"/>
      <c r="AH54" s="62"/>
      <c r="AI54" s="62"/>
      <c r="AJ54" s="62"/>
      <c r="AK54" s="62"/>
      <c r="AL54" s="62"/>
      <c r="AM54" s="62"/>
      <c r="AN54" s="62"/>
      <c r="AO54" s="62"/>
      <c r="AP54" s="29"/>
      <c r="AQ54" s="29"/>
      <c r="AR54" s="29"/>
      <c r="AS54" s="1"/>
      <c r="AT54" s="1"/>
      <c r="AU54" s="1"/>
      <c r="AV54" s="1"/>
      <c r="AW54" s="1"/>
      <c r="AX54" s="1"/>
      <c r="AY54" s="1"/>
      <c r="AZ54" s="1"/>
      <c r="BA54" s="1"/>
      <c r="BB54" s="1"/>
      <c r="BC54" s="1"/>
      <c r="BD54" s="1"/>
      <c r="BE54" s="1"/>
    </row>
    <row r="55" spans="1:57" s="2" customFormat="1">
      <c r="A55" s="60"/>
      <c r="B55" s="60"/>
      <c r="C55" s="29"/>
      <c r="D55" s="92"/>
      <c r="E55" s="92"/>
      <c r="F55" s="60"/>
      <c r="G55" s="60"/>
      <c r="H55" s="60"/>
      <c r="I55" s="60"/>
      <c r="J55" s="60"/>
      <c r="K55" s="60"/>
      <c r="L55" s="29"/>
      <c r="M55" s="92"/>
      <c r="N55" s="56"/>
      <c r="O55" s="56"/>
      <c r="P55" s="29"/>
      <c r="Q55" s="92"/>
      <c r="R55" s="29"/>
      <c r="S55" s="92"/>
      <c r="T55" s="92"/>
      <c r="U55" s="92"/>
      <c r="V55" s="92"/>
      <c r="W55" s="92"/>
      <c r="X55" s="92"/>
      <c r="Y55" s="92"/>
      <c r="Z55" s="92"/>
      <c r="AA55" s="93"/>
      <c r="AB55" s="93"/>
      <c r="AC55" s="59"/>
      <c r="AD55" s="95"/>
      <c r="AE55" s="61"/>
      <c r="AF55" s="61"/>
      <c r="AG55" s="62"/>
      <c r="AH55" s="62"/>
      <c r="AI55" s="62"/>
      <c r="AJ55" s="62"/>
      <c r="AK55" s="62"/>
      <c r="AL55" s="62"/>
      <c r="AM55" s="62"/>
      <c r="AN55" s="62"/>
      <c r="AO55" s="62"/>
      <c r="AP55" s="29"/>
      <c r="AQ55" s="29"/>
      <c r="AR55" s="29"/>
      <c r="AS55" s="1"/>
      <c r="AT55" s="1"/>
      <c r="AU55" s="1"/>
      <c r="AV55" s="1"/>
      <c r="AW55" s="1"/>
      <c r="AX55" s="1"/>
      <c r="AY55" s="1"/>
      <c r="AZ55" s="1"/>
      <c r="BA55" s="1"/>
      <c r="BB55" s="1"/>
      <c r="BC55" s="1"/>
      <c r="BD55" s="1"/>
      <c r="BE55" s="1"/>
    </row>
    <row r="56" spans="1:57" s="2" customFormat="1">
      <c r="A56" s="60"/>
      <c r="B56" s="60"/>
      <c r="C56" s="29"/>
      <c r="D56" s="92"/>
      <c r="E56" s="92"/>
      <c r="F56" s="60"/>
      <c r="G56" s="60"/>
      <c r="H56" s="60"/>
      <c r="I56" s="60"/>
      <c r="J56" s="60"/>
      <c r="K56" s="60"/>
      <c r="L56" s="29"/>
      <c r="M56" s="92"/>
      <c r="N56" s="56"/>
      <c r="O56" s="56"/>
      <c r="P56" s="29"/>
      <c r="Q56" s="92"/>
      <c r="R56" s="29"/>
      <c r="S56" s="92"/>
      <c r="T56" s="92"/>
      <c r="U56" s="92"/>
      <c r="V56" s="92"/>
      <c r="W56" s="92"/>
      <c r="X56" s="92"/>
      <c r="Y56" s="92"/>
      <c r="Z56" s="92"/>
      <c r="AA56" s="93"/>
      <c r="AB56" s="93"/>
      <c r="AC56" s="59"/>
      <c r="AD56" s="95"/>
      <c r="AE56" s="61"/>
      <c r="AF56" s="61"/>
      <c r="AG56" s="62"/>
      <c r="AH56" s="62"/>
      <c r="AI56" s="62"/>
      <c r="AJ56" s="62"/>
      <c r="AK56" s="62"/>
      <c r="AL56" s="62"/>
      <c r="AM56" s="62"/>
      <c r="AN56" s="62"/>
      <c r="AO56" s="62"/>
      <c r="AP56" s="29"/>
      <c r="AQ56" s="29"/>
      <c r="AR56" s="29"/>
      <c r="AS56" s="1"/>
      <c r="AT56" s="1"/>
      <c r="AU56" s="1"/>
      <c r="AV56" s="1"/>
      <c r="AW56" s="1"/>
      <c r="AX56" s="1"/>
      <c r="AY56" s="1"/>
      <c r="AZ56" s="1"/>
      <c r="BA56" s="1"/>
      <c r="BB56" s="1"/>
      <c r="BC56" s="1"/>
      <c r="BD56" s="1"/>
      <c r="BE56" s="1"/>
    </row>
    <row r="57" spans="1:57" s="2" customFormat="1">
      <c r="A57" s="60"/>
      <c r="B57" s="60"/>
      <c r="C57" s="29"/>
      <c r="D57" s="92"/>
      <c r="E57" s="92"/>
      <c r="F57" s="60"/>
      <c r="G57" s="60"/>
      <c r="H57" s="60"/>
      <c r="I57" s="60"/>
      <c r="J57" s="60"/>
      <c r="K57" s="60"/>
      <c r="L57" s="29"/>
      <c r="M57" s="92"/>
      <c r="N57" s="56"/>
      <c r="O57" s="56"/>
      <c r="P57" s="29"/>
      <c r="Q57" s="92"/>
      <c r="R57" s="29"/>
      <c r="S57" s="92"/>
      <c r="T57" s="92"/>
      <c r="U57" s="92"/>
      <c r="V57" s="92"/>
      <c r="W57" s="92"/>
      <c r="X57" s="92"/>
      <c r="Y57" s="92"/>
      <c r="Z57" s="92"/>
      <c r="AA57" s="93"/>
      <c r="AB57" s="93"/>
      <c r="AC57" s="59"/>
      <c r="AD57" s="95"/>
      <c r="AE57" s="61"/>
      <c r="AF57" s="61"/>
      <c r="AG57" s="62"/>
      <c r="AH57" s="62"/>
      <c r="AI57" s="62"/>
      <c r="AJ57" s="62"/>
      <c r="AK57" s="62"/>
      <c r="AL57" s="62"/>
      <c r="AM57" s="62"/>
      <c r="AN57" s="62"/>
      <c r="AO57" s="62"/>
      <c r="AP57" s="29"/>
      <c r="AQ57" s="29"/>
      <c r="AR57" s="29"/>
      <c r="AS57" s="1"/>
      <c r="AT57" s="1"/>
      <c r="AU57" s="1"/>
      <c r="AV57" s="1"/>
      <c r="AW57" s="1"/>
      <c r="AX57" s="1"/>
      <c r="AY57" s="1"/>
      <c r="AZ57" s="1"/>
      <c r="BA57" s="1"/>
      <c r="BB57" s="1"/>
      <c r="BC57" s="1"/>
      <c r="BD57" s="1"/>
      <c r="BE57" s="1"/>
    </row>
    <row r="58" spans="1:57" s="2" customFormat="1">
      <c r="A58" s="60"/>
      <c r="B58" s="60"/>
      <c r="C58" s="29"/>
      <c r="D58" s="92"/>
      <c r="E58" s="92"/>
      <c r="F58" s="92"/>
      <c r="G58" s="92"/>
      <c r="H58" s="92"/>
      <c r="I58" s="92"/>
      <c r="J58" s="92"/>
      <c r="K58" s="29"/>
      <c r="L58" s="29"/>
      <c r="M58" s="92"/>
      <c r="N58" s="56"/>
      <c r="O58" s="56"/>
      <c r="P58" s="29"/>
      <c r="Q58" s="92"/>
      <c r="R58" s="29"/>
      <c r="S58" s="92"/>
      <c r="T58" s="92"/>
      <c r="U58" s="92"/>
      <c r="V58" s="92"/>
      <c r="W58" s="92"/>
      <c r="X58" s="92"/>
      <c r="Y58" s="92"/>
      <c r="Z58" s="92"/>
      <c r="AA58" s="93"/>
      <c r="AB58" s="93"/>
      <c r="AC58" s="59"/>
      <c r="AD58" s="95"/>
      <c r="AE58" s="61"/>
      <c r="AF58" s="61"/>
      <c r="AG58" s="62"/>
      <c r="AH58" s="62"/>
      <c r="AI58" s="62"/>
      <c r="AJ58" s="62"/>
      <c r="AK58" s="62"/>
      <c r="AL58" s="62"/>
      <c r="AM58" s="62"/>
      <c r="AN58" s="62"/>
      <c r="AO58" s="62"/>
      <c r="AP58" s="29"/>
      <c r="AQ58" s="29"/>
      <c r="AR58" s="29"/>
      <c r="AS58" s="1"/>
      <c r="AT58" s="1"/>
      <c r="AU58" s="1"/>
      <c r="AV58" s="1"/>
      <c r="AW58" s="1"/>
      <c r="AX58" s="1"/>
      <c r="AY58" s="1"/>
      <c r="AZ58" s="1"/>
      <c r="BA58" s="1"/>
      <c r="BB58" s="1"/>
      <c r="BC58" s="1"/>
      <c r="BD58" s="1"/>
      <c r="BE58" s="1"/>
    </row>
    <row r="59" spans="1:57" s="2" customFormat="1">
      <c r="A59" s="60"/>
      <c r="B59" s="60"/>
      <c r="C59" s="29"/>
      <c r="D59" s="92"/>
      <c r="E59" s="92"/>
      <c r="F59" s="92"/>
      <c r="G59" s="92"/>
      <c r="H59" s="92"/>
      <c r="I59" s="92"/>
      <c r="J59" s="92"/>
      <c r="K59" s="29"/>
      <c r="L59" s="29"/>
      <c r="M59" s="92"/>
      <c r="N59" s="56"/>
      <c r="O59" s="56"/>
      <c r="P59" s="29"/>
      <c r="Q59" s="92"/>
      <c r="R59" s="29"/>
      <c r="S59" s="92"/>
      <c r="T59" s="92"/>
      <c r="U59" s="92"/>
      <c r="V59" s="92"/>
      <c r="W59" s="92"/>
      <c r="X59" s="92"/>
      <c r="Y59" s="92"/>
      <c r="Z59" s="92"/>
      <c r="AA59" s="93"/>
      <c r="AB59" s="93"/>
      <c r="AC59" s="59"/>
      <c r="AD59" s="95"/>
      <c r="AE59" s="61"/>
      <c r="AF59" s="61"/>
      <c r="AG59" s="62"/>
      <c r="AH59" s="62"/>
      <c r="AI59" s="62"/>
      <c r="AJ59" s="62"/>
      <c r="AK59" s="62"/>
      <c r="AL59" s="62"/>
      <c r="AM59" s="62"/>
      <c r="AN59" s="62"/>
      <c r="AO59" s="62"/>
      <c r="AP59" s="29"/>
      <c r="AQ59" s="29"/>
      <c r="AR59" s="29"/>
      <c r="AS59" s="1"/>
      <c r="AT59" s="1"/>
      <c r="AU59" s="1"/>
      <c r="AV59" s="1"/>
      <c r="AW59" s="1"/>
      <c r="AX59" s="1"/>
      <c r="AY59" s="1"/>
      <c r="AZ59" s="1"/>
      <c r="BA59" s="1"/>
      <c r="BB59" s="1"/>
      <c r="BC59" s="1"/>
      <c r="BD59" s="1"/>
      <c r="BE59" s="1"/>
    </row>
    <row r="60" spans="1:57" s="2" customFormat="1">
      <c r="A60" s="60"/>
      <c r="B60" s="60"/>
      <c r="C60" s="29"/>
      <c r="D60" s="92"/>
      <c r="E60" s="92"/>
      <c r="F60" s="92"/>
      <c r="G60" s="92"/>
      <c r="H60" s="92"/>
      <c r="I60" s="92"/>
      <c r="J60" s="92"/>
      <c r="K60" s="29"/>
      <c r="L60" s="29"/>
      <c r="M60" s="92"/>
      <c r="N60" s="56"/>
      <c r="O60" s="56"/>
      <c r="P60" s="29"/>
      <c r="Q60" s="92"/>
      <c r="R60" s="29"/>
      <c r="S60" s="92"/>
      <c r="T60" s="92"/>
      <c r="U60" s="92"/>
      <c r="V60" s="92"/>
      <c r="W60" s="92"/>
      <c r="X60" s="92"/>
      <c r="Y60" s="92"/>
      <c r="Z60" s="92"/>
      <c r="AA60" s="93"/>
      <c r="AB60" s="93"/>
      <c r="AC60" s="59"/>
      <c r="AD60" s="95"/>
      <c r="AE60" s="61"/>
      <c r="AF60" s="61"/>
      <c r="AG60" s="62"/>
      <c r="AH60" s="62"/>
      <c r="AI60" s="62"/>
      <c r="AJ60" s="62"/>
      <c r="AK60" s="62"/>
      <c r="AL60" s="62"/>
      <c r="AM60" s="62"/>
      <c r="AN60" s="62"/>
      <c r="AO60" s="62"/>
      <c r="AP60" s="29"/>
      <c r="AQ60" s="29"/>
      <c r="AR60" s="29"/>
      <c r="AS60" s="1"/>
      <c r="AT60" s="1"/>
      <c r="AU60" s="1"/>
      <c r="AV60" s="1"/>
      <c r="AW60" s="1"/>
      <c r="AX60" s="1"/>
      <c r="AY60" s="1"/>
      <c r="AZ60" s="1"/>
      <c r="BA60" s="1"/>
      <c r="BB60" s="1"/>
      <c r="BC60" s="1"/>
      <c r="BD60" s="1"/>
      <c r="BE60" s="1"/>
    </row>
    <row r="61" spans="1:57" s="2" customFormat="1">
      <c r="A61" s="60"/>
      <c r="B61" s="60"/>
      <c r="C61" s="29"/>
      <c r="D61" s="92"/>
      <c r="E61" s="92"/>
      <c r="F61" s="92"/>
      <c r="G61" s="92"/>
      <c r="H61" s="92"/>
      <c r="I61" s="92"/>
      <c r="J61" s="92"/>
      <c r="K61" s="29"/>
      <c r="L61" s="29"/>
      <c r="M61" s="92"/>
      <c r="N61" s="56"/>
      <c r="O61" s="56"/>
      <c r="P61" s="29"/>
      <c r="Q61" s="92"/>
      <c r="R61" s="29"/>
      <c r="S61" s="92"/>
      <c r="T61" s="92"/>
      <c r="U61" s="92"/>
      <c r="V61" s="92"/>
      <c r="W61" s="92"/>
      <c r="X61" s="92"/>
      <c r="Y61" s="92"/>
      <c r="Z61" s="92"/>
      <c r="AA61" s="93"/>
      <c r="AB61" s="93"/>
      <c r="AC61" s="59"/>
      <c r="AD61" s="56"/>
      <c r="AE61" s="61"/>
      <c r="AF61" s="61"/>
      <c r="AG61" s="62"/>
      <c r="AH61" s="62"/>
      <c r="AI61" s="62"/>
      <c r="AJ61" s="62"/>
      <c r="AK61" s="62"/>
      <c r="AL61" s="62"/>
      <c r="AM61" s="62"/>
      <c r="AN61" s="62"/>
      <c r="AO61" s="62"/>
      <c r="AP61" s="29"/>
      <c r="AQ61" s="29"/>
      <c r="AR61" s="29"/>
      <c r="AS61" s="1"/>
      <c r="AT61" s="1"/>
      <c r="AU61" s="1"/>
      <c r="AV61" s="1"/>
      <c r="AW61" s="1"/>
      <c r="AX61" s="1"/>
      <c r="AY61" s="1"/>
      <c r="AZ61" s="1"/>
      <c r="BA61" s="1"/>
      <c r="BB61" s="1"/>
      <c r="BC61" s="1"/>
      <c r="BD61" s="1"/>
      <c r="BE61" s="1"/>
    </row>
    <row r="62" spans="1:57" s="2" customFormat="1">
      <c r="A62" s="60"/>
      <c r="B62" s="60"/>
      <c r="C62" s="29"/>
      <c r="D62" s="92"/>
      <c r="E62" s="92"/>
      <c r="F62" s="92"/>
      <c r="G62" s="92"/>
      <c r="H62" s="92"/>
      <c r="I62" s="92"/>
      <c r="J62" s="92"/>
      <c r="K62" s="29"/>
      <c r="L62" s="29"/>
      <c r="M62" s="92"/>
      <c r="N62" s="56"/>
      <c r="O62" s="56"/>
      <c r="P62" s="29"/>
      <c r="Q62" s="92"/>
      <c r="R62" s="29"/>
      <c r="S62" s="92"/>
      <c r="T62" s="92"/>
      <c r="U62" s="92"/>
      <c r="V62" s="92"/>
      <c r="W62" s="92"/>
      <c r="X62" s="92"/>
      <c r="Y62" s="92"/>
      <c r="Z62" s="29"/>
      <c r="AA62" s="58"/>
      <c r="AB62" s="58"/>
      <c r="AC62" s="59"/>
      <c r="AD62" s="60"/>
      <c r="AE62" s="61"/>
      <c r="AF62" s="61"/>
      <c r="AG62" s="62"/>
      <c r="AH62" s="62"/>
      <c r="AI62" s="62"/>
      <c r="AJ62" s="62"/>
      <c r="AK62" s="62"/>
      <c r="AL62" s="62"/>
      <c r="AM62" s="62"/>
      <c r="AN62" s="62"/>
      <c r="AO62" s="62"/>
      <c r="AP62" s="29"/>
      <c r="AQ62" s="29"/>
      <c r="AR62" s="29"/>
      <c r="AS62" s="1"/>
      <c r="AT62" s="1"/>
      <c r="AU62" s="1"/>
      <c r="AV62" s="1"/>
      <c r="AW62" s="1"/>
      <c r="AX62" s="1"/>
      <c r="AY62" s="1"/>
      <c r="AZ62" s="1"/>
      <c r="BA62" s="1"/>
      <c r="BB62" s="1"/>
      <c r="BC62" s="1"/>
      <c r="BD62" s="1"/>
      <c r="BE62" s="1"/>
    </row>
    <row r="63" spans="1:57" s="2" customFormat="1">
      <c r="A63" s="60"/>
      <c r="B63" s="60"/>
      <c r="C63" s="29"/>
      <c r="D63" s="92"/>
      <c r="E63" s="92"/>
      <c r="F63" s="92"/>
      <c r="G63" s="92"/>
      <c r="H63" s="92"/>
      <c r="I63" s="92"/>
      <c r="J63" s="92"/>
      <c r="K63" s="29"/>
      <c r="L63" s="29"/>
      <c r="M63" s="92"/>
      <c r="N63" s="56"/>
      <c r="O63" s="56"/>
      <c r="P63" s="29"/>
      <c r="Q63" s="92"/>
      <c r="R63" s="29"/>
      <c r="S63" s="92"/>
      <c r="T63" s="92"/>
      <c r="U63" s="92"/>
      <c r="V63" s="92"/>
      <c r="W63" s="92"/>
      <c r="X63" s="92"/>
      <c r="Y63" s="92"/>
      <c r="Z63" s="29"/>
      <c r="AA63" s="58"/>
      <c r="AB63" s="58"/>
      <c r="AC63" s="59"/>
      <c r="AD63" s="60"/>
      <c r="AE63" s="61"/>
      <c r="AF63" s="61"/>
      <c r="AG63" s="62"/>
      <c r="AH63" s="62"/>
      <c r="AI63" s="62"/>
      <c r="AJ63" s="62"/>
      <c r="AK63" s="62"/>
      <c r="AL63" s="62"/>
      <c r="AM63" s="62"/>
      <c r="AN63" s="62"/>
      <c r="AO63" s="62"/>
      <c r="AP63" s="29"/>
      <c r="AQ63" s="29"/>
      <c r="AR63" s="29"/>
      <c r="AS63" s="1"/>
      <c r="AT63" s="1"/>
      <c r="AU63" s="1"/>
      <c r="AV63" s="1"/>
      <c r="AW63" s="1"/>
      <c r="AX63" s="1"/>
      <c r="AY63" s="1"/>
      <c r="AZ63" s="1"/>
      <c r="BA63" s="1"/>
      <c r="BB63" s="1"/>
      <c r="BC63" s="1"/>
      <c r="BD63" s="1"/>
      <c r="BE63" s="1"/>
    </row>
    <row r="64" spans="1:57" s="2" customFormat="1">
      <c r="A64" s="60"/>
      <c r="B64" s="60"/>
      <c r="C64" s="29"/>
      <c r="D64" s="92"/>
      <c r="E64" s="92"/>
      <c r="F64" s="92"/>
      <c r="G64" s="92"/>
      <c r="H64" s="92"/>
      <c r="I64" s="92"/>
      <c r="J64" s="92"/>
      <c r="K64" s="29"/>
      <c r="L64" s="29"/>
      <c r="M64" s="92"/>
      <c r="N64" s="56"/>
      <c r="O64" s="56"/>
      <c r="P64" s="29"/>
      <c r="Q64" s="92"/>
      <c r="R64" s="29"/>
      <c r="S64" s="92"/>
      <c r="T64" s="92"/>
      <c r="U64" s="92"/>
      <c r="V64" s="92"/>
      <c r="W64" s="92"/>
      <c r="X64" s="92"/>
      <c r="Y64" s="92"/>
      <c r="Z64" s="29"/>
      <c r="AA64" s="58"/>
      <c r="AB64" s="58"/>
      <c r="AC64" s="59"/>
      <c r="AD64" s="60"/>
      <c r="AE64" s="61"/>
      <c r="AF64" s="61"/>
      <c r="AG64" s="62"/>
      <c r="AH64" s="62"/>
      <c r="AI64" s="62"/>
      <c r="AJ64" s="62"/>
      <c r="AK64" s="62"/>
      <c r="AL64" s="62"/>
      <c r="AM64" s="62"/>
      <c r="AN64" s="62"/>
      <c r="AO64" s="62"/>
      <c r="AP64" s="29"/>
      <c r="AQ64" s="29"/>
      <c r="AR64" s="29"/>
      <c r="AS64" s="1"/>
      <c r="AT64" s="1"/>
      <c r="AU64" s="1"/>
      <c r="AV64" s="1"/>
      <c r="AW64" s="1"/>
      <c r="AX64" s="1"/>
      <c r="AY64" s="1"/>
      <c r="AZ64" s="1"/>
      <c r="BA64" s="1"/>
      <c r="BB64" s="1"/>
      <c r="BC64" s="1"/>
      <c r="BD64" s="1"/>
      <c r="BE64" s="1"/>
    </row>
    <row r="65" spans="1:57" s="2" customFormat="1">
      <c r="A65" s="60"/>
      <c r="B65" s="60"/>
      <c r="C65" s="29"/>
      <c r="D65" s="92"/>
      <c r="E65" s="92"/>
      <c r="F65" s="92"/>
      <c r="G65" s="92"/>
      <c r="H65" s="92"/>
      <c r="I65" s="92"/>
      <c r="J65" s="92"/>
      <c r="K65" s="29"/>
      <c r="L65" s="29"/>
      <c r="M65" s="92"/>
      <c r="N65" s="56"/>
      <c r="O65" s="56"/>
      <c r="P65" s="29"/>
      <c r="Q65" s="92"/>
      <c r="R65" s="29"/>
      <c r="S65" s="92"/>
      <c r="T65" s="92"/>
      <c r="U65" s="92"/>
      <c r="V65" s="92"/>
      <c r="W65" s="92"/>
      <c r="X65" s="92"/>
      <c r="Y65" s="92"/>
      <c r="Z65" s="29"/>
      <c r="AA65" s="58"/>
      <c r="AB65" s="58"/>
      <c r="AC65" s="59"/>
      <c r="AD65" s="60"/>
      <c r="AE65" s="61"/>
      <c r="AF65" s="61"/>
      <c r="AG65" s="62"/>
      <c r="AH65" s="62"/>
      <c r="AI65" s="62"/>
      <c r="AJ65" s="62"/>
      <c r="AK65" s="62"/>
      <c r="AL65" s="62"/>
      <c r="AM65" s="62"/>
      <c r="AN65" s="62"/>
      <c r="AO65" s="62"/>
      <c r="AP65" s="29"/>
      <c r="AQ65" s="29"/>
      <c r="AR65" s="29"/>
      <c r="AS65" s="1"/>
      <c r="AT65" s="1"/>
      <c r="AU65" s="1"/>
      <c r="AV65" s="1"/>
      <c r="AW65" s="1"/>
      <c r="AX65" s="1"/>
      <c r="AY65" s="1"/>
      <c r="AZ65" s="1"/>
      <c r="BA65" s="1"/>
      <c r="BB65" s="1"/>
      <c r="BC65" s="1"/>
      <c r="BD65" s="1"/>
      <c r="BE65" s="1"/>
    </row>
    <row r="66" spans="1:57" s="2" customFormat="1">
      <c r="A66" s="60"/>
      <c r="B66" s="60"/>
      <c r="C66" s="29"/>
      <c r="D66" s="92"/>
      <c r="E66" s="92"/>
      <c r="F66" s="92"/>
      <c r="G66" s="92"/>
      <c r="H66" s="92"/>
      <c r="I66" s="92"/>
      <c r="J66" s="92"/>
      <c r="K66" s="29"/>
      <c r="L66" s="29"/>
      <c r="M66" s="92"/>
      <c r="N66" s="56"/>
      <c r="O66" s="56"/>
      <c r="P66" s="29"/>
      <c r="Q66" s="92"/>
      <c r="R66" s="29"/>
      <c r="S66" s="92"/>
      <c r="T66" s="92"/>
      <c r="U66" s="92"/>
      <c r="V66" s="92"/>
      <c r="W66" s="92"/>
      <c r="X66" s="92"/>
      <c r="Y66" s="92"/>
      <c r="Z66" s="29"/>
      <c r="AA66" s="58"/>
      <c r="AB66" s="58"/>
      <c r="AC66" s="59"/>
      <c r="AD66" s="60"/>
      <c r="AE66" s="61"/>
      <c r="AF66" s="61"/>
      <c r="AG66" s="62"/>
      <c r="AH66" s="62"/>
      <c r="AI66" s="62"/>
      <c r="AJ66" s="62"/>
      <c r="AK66" s="62"/>
      <c r="AL66" s="62"/>
      <c r="AM66" s="62"/>
      <c r="AN66" s="62"/>
      <c r="AO66" s="62"/>
      <c r="AP66" s="29"/>
      <c r="AQ66" s="29"/>
      <c r="AR66" s="29"/>
      <c r="AS66" s="1"/>
      <c r="AT66" s="1"/>
      <c r="AU66" s="1"/>
      <c r="AV66" s="1"/>
      <c r="AW66" s="1"/>
      <c r="AX66" s="1"/>
      <c r="AY66" s="1"/>
      <c r="AZ66" s="1"/>
      <c r="BA66" s="1"/>
      <c r="BB66" s="1"/>
      <c r="BC66" s="1"/>
      <c r="BD66" s="1"/>
      <c r="BE66" s="1"/>
    </row>
    <row r="67" spans="1:57" s="2" customFormat="1">
      <c r="A67" s="60"/>
      <c r="B67" s="60"/>
      <c r="C67" s="29"/>
      <c r="D67" s="92"/>
      <c r="E67" s="92"/>
      <c r="F67" s="92"/>
      <c r="G67" s="92"/>
      <c r="H67" s="92"/>
      <c r="I67" s="92"/>
      <c r="J67" s="92"/>
      <c r="K67" s="29"/>
      <c r="L67" s="29"/>
      <c r="M67" s="92"/>
      <c r="N67" s="56"/>
      <c r="O67" s="56"/>
      <c r="P67" s="29" t="str">
        <f>IF(浄化槽台帳!E6="","")</f>
        <v/>
      </c>
      <c r="Q67" s="92"/>
      <c r="R67" s="29"/>
      <c r="S67" s="92"/>
      <c r="T67" s="92"/>
      <c r="U67" s="92"/>
      <c r="V67" s="92"/>
      <c r="W67" s="92"/>
      <c r="X67" s="92"/>
      <c r="Y67" s="92"/>
      <c r="Z67" s="29"/>
      <c r="AA67" s="58"/>
      <c r="AB67" s="58"/>
      <c r="AC67" s="59"/>
      <c r="AD67" s="60"/>
      <c r="AE67" s="61"/>
      <c r="AF67" s="61"/>
      <c r="AG67" s="62"/>
      <c r="AH67" s="62"/>
      <c r="AI67" s="62"/>
      <c r="AJ67" s="62"/>
      <c r="AK67" s="62"/>
      <c r="AL67" s="62"/>
      <c r="AM67" s="62"/>
      <c r="AN67" s="62"/>
      <c r="AO67" s="62"/>
      <c r="AP67" s="29"/>
      <c r="AQ67" s="29"/>
      <c r="AR67" s="29"/>
      <c r="AS67" s="1"/>
      <c r="AT67" s="1"/>
      <c r="AU67" s="1"/>
      <c r="AV67" s="1"/>
      <c r="AW67" s="1"/>
      <c r="AX67" s="1"/>
      <c r="AY67" s="1"/>
      <c r="AZ67" s="1"/>
      <c r="BA67" s="1"/>
      <c r="BB67" s="1"/>
      <c r="BC67" s="1"/>
      <c r="BD67" s="1"/>
      <c r="BE67" s="1"/>
    </row>
    <row r="68" spans="1:57" s="2" customFormat="1">
      <c r="A68" s="60"/>
      <c r="B68" s="60"/>
      <c r="C68" s="29"/>
      <c r="D68" s="92"/>
      <c r="E68" s="92"/>
      <c r="F68" s="92"/>
      <c r="G68" s="92"/>
      <c r="H68" s="92"/>
      <c r="I68" s="92"/>
      <c r="J68" s="92"/>
      <c r="K68" s="29"/>
      <c r="L68" s="29"/>
      <c r="M68" s="92"/>
      <c r="N68" s="56"/>
      <c r="O68" s="56"/>
      <c r="P68" s="29"/>
      <c r="Q68" s="92"/>
      <c r="R68" s="29"/>
      <c r="S68" s="92"/>
      <c r="T68" s="92"/>
      <c r="U68" s="92"/>
      <c r="V68" s="92"/>
      <c r="W68" s="92"/>
      <c r="X68" s="92"/>
      <c r="Y68" s="92"/>
      <c r="Z68" s="29"/>
      <c r="AA68" s="58"/>
      <c r="AB68" s="58"/>
      <c r="AC68" s="59"/>
      <c r="AD68" s="60"/>
      <c r="AE68" s="61"/>
      <c r="AF68" s="61"/>
      <c r="AG68" s="62"/>
      <c r="AH68" s="62"/>
      <c r="AI68" s="62"/>
      <c r="AJ68" s="62"/>
      <c r="AK68" s="62"/>
      <c r="AL68" s="62"/>
      <c r="AM68" s="62"/>
      <c r="AN68" s="62"/>
      <c r="AO68" s="62"/>
      <c r="AP68" s="29"/>
      <c r="AQ68" s="29"/>
      <c r="AR68" s="29"/>
      <c r="AS68" s="1"/>
      <c r="AT68" s="1"/>
      <c r="AU68" s="1"/>
      <c r="AV68" s="1"/>
      <c r="AW68" s="1"/>
      <c r="AX68" s="1"/>
      <c r="AY68" s="1"/>
      <c r="AZ68" s="1"/>
      <c r="BA68" s="1"/>
      <c r="BB68" s="1"/>
      <c r="BC68" s="1"/>
      <c r="BD68" s="1"/>
      <c r="BE68" s="1"/>
    </row>
    <row r="69" spans="1:57" s="2" customFormat="1">
      <c r="A69" s="60"/>
      <c r="B69" s="60"/>
      <c r="C69" s="29"/>
      <c r="D69" s="92"/>
      <c r="E69" s="92"/>
      <c r="F69" s="92"/>
      <c r="G69" s="92"/>
      <c r="H69" s="92"/>
      <c r="I69" s="92"/>
      <c r="J69" s="92"/>
      <c r="K69" s="29"/>
      <c r="L69" s="29"/>
      <c r="M69" s="92"/>
      <c r="N69" s="56"/>
      <c r="O69" s="56"/>
      <c r="P69" s="29"/>
      <c r="Q69" s="92"/>
      <c r="R69" s="29"/>
      <c r="S69" s="92"/>
      <c r="T69" s="92"/>
      <c r="U69" s="92"/>
      <c r="V69" s="92"/>
      <c r="W69" s="92"/>
      <c r="X69" s="92"/>
      <c r="Y69" s="92"/>
      <c r="Z69" s="29"/>
      <c r="AA69" s="58"/>
      <c r="AB69" s="58"/>
      <c r="AC69" s="59"/>
      <c r="AD69" s="60"/>
      <c r="AE69" s="61"/>
      <c r="AF69" s="61"/>
      <c r="AG69" s="62"/>
      <c r="AH69" s="62"/>
      <c r="AI69" s="62"/>
      <c r="AJ69" s="62"/>
      <c r="AK69" s="62"/>
      <c r="AL69" s="62"/>
      <c r="AM69" s="62"/>
      <c r="AN69" s="62"/>
      <c r="AO69" s="62"/>
      <c r="AP69" s="29"/>
      <c r="AQ69" s="29"/>
      <c r="AR69" s="29"/>
      <c r="AS69" s="1"/>
      <c r="AT69" s="1"/>
      <c r="AU69" s="1"/>
      <c r="AV69" s="1"/>
      <c r="AW69" s="1"/>
      <c r="AX69" s="1"/>
      <c r="AY69" s="1"/>
      <c r="AZ69" s="1"/>
      <c r="BA69" s="1"/>
      <c r="BB69" s="1"/>
      <c r="BC69" s="1"/>
      <c r="BD69" s="1"/>
      <c r="BE69" s="1"/>
    </row>
    <row r="70" spans="1:57" s="2" customFormat="1">
      <c r="A70" s="60"/>
      <c r="B70" s="60"/>
      <c r="C70" s="29"/>
      <c r="D70" s="92"/>
      <c r="E70" s="92"/>
      <c r="F70" s="92"/>
      <c r="G70" s="92"/>
      <c r="H70" s="92"/>
      <c r="I70" s="92"/>
      <c r="J70" s="92"/>
      <c r="K70" s="29"/>
      <c r="L70" s="29"/>
      <c r="M70" s="92"/>
      <c r="N70" s="56"/>
      <c r="O70" s="56"/>
      <c r="P70" s="29"/>
      <c r="Q70" s="92"/>
      <c r="R70" s="29"/>
      <c r="S70" s="92"/>
      <c r="T70" s="92"/>
      <c r="U70" s="92"/>
      <c r="V70" s="92"/>
      <c r="W70" s="92"/>
      <c r="X70" s="92"/>
      <c r="Y70" s="92"/>
      <c r="Z70" s="29"/>
      <c r="AA70" s="58"/>
      <c r="AB70" s="58"/>
      <c r="AC70" s="59"/>
      <c r="AD70" s="60"/>
      <c r="AE70" s="61"/>
      <c r="AF70" s="61"/>
      <c r="AG70" s="62"/>
      <c r="AH70" s="62"/>
      <c r="AI70" s="62"/>
      <c r="AJ70" s="62"/>
      <c r="AK70" s="62"/>
      <c r="AL70" s="62"/>
      <c r="AM70" s="62"/>
      <c r="AN70" s="62"/>
      <c r="AO70" s="62"/>
      <c r="AP70" s="29"/>
      <c r="AQ70" s="29"/>
      <c r="AR70" s="29"/>
      <c r="AS70" s="1"/>
      <c r="AT70" s="1"/>
      <c r="AU70" s="1"/>
      <c r="AV70" s="1"/>
      <c r="AW70" s="1"/>
      <c r="AX70" s="1"/>
      <c r="AY70" s="1"/>
      <c r="AZ70" s="1"/>
      <c r="BA70" s="1"/>
      <c r="BB70" s="1"/>
      <c r="BC70" s="1"/>
      <c r="BD70" s="1"/>
      <c r="BE70" s="1"/>
    </row>
    <row r="71" spans="1:57" s="2" customFormat="1">
      <c r="A71" s="60"/>
      <c r="B71" s="60"/>
      <c r="C71" s="29"/>
      <c r="D71" s="92"/>
      <c r="E71" s="92"/>
      <c r="F71" s="92"/>
      <c r="G71" s="92"/>
      <c r="H71" s="92"/>
      <c r="I71" s="92"/>
      <c r="J71" s="92"/>
      <c r="K71" s="92"/>
      <c r="L71" s="92"/>
      <c r="M71" s="92"/>
      <c r="N71" s="56"/>
      <c r="O71" s="56"/>
      <c r="P71" s="29"/>
      <c r="Q71" s="92"/>
      <c r="R71" s="29"/>
      <c r="S71" s="92"/>
      <c r="T71" s="92"/>
      <c r="U71" s="92"/>
      <c r="V71" s="92"/>
      <c r="W71" s="92"/>
      <c r="X71" s="92"/>
      <c r="Y71" s="92"/>
      <c r="Z71" s="29"/>
      <c r="AA71" s="58"/>
      <c r="AB71" s="58"/>
      <c r="AC71" s="59"/>
      <c r="AD71" s="60"/>
      <c r="AE71" s="61"/>
      <c r="AF71" s="61"/>
      <c r="AG71" s="62"/>
      <c r="AH71" s="62"/>
      <c r="AI71" s="62"/>
      <c r="AJ71" s="62"/>
      <c r="AK71" s="62"/>
      <c r="AL71" s="62"/>
      <c r="AM71" s="62"/>
      <c r="AN71" s="62"/>
      <c r="AO71" s="62"/>
      <c r="AP71" s="29"/>
      <c r="AQ71" s="29"/>
      <c r="AR71" s="29"/>
      <c r="AS71" s="1"/>
      <c r="AT71" s="1"/>
      <c r="AU71" s="1"/>
      <c r="AV71" s="1"/>
      <c r="AW71" s="1"/>
      <c r="AX71" s="1"/>
      <c r="AY71" s="1"/>
      <c r="AZ71" s="1"/>
      <c r="BA71" s="1"/>
      <c r="BB71" s="1"/>
      <c r="BC71" s="1"/>
      <c r="BD71" s="1"/>
      <c r="BE71" s="1"/>
    </row>
  </sheetData>
  <sheetProtection selectLockedCells="1" selectUnlockedCells="1"/>
  <mergeCells count="62">
    <mergeCell ref="H10:H11"/>
    <mergeCell ref="Z10:Z11"/>
    <mergeCell ref="N10:N11"/>
    <mergeCell ref="AD10:AD11"/>
    <mergeCell ref="I10:I11"/>
    <mergeCell ref="M10:M11"/>
    <mergeCell ref="Y10:Y11"/>
    <mergeCell ref="P10:P11"/>
    <mergeCell ref="Q10:Q11"/>
    <mergeCell ref="R10:R11"/>
    <mergeCell ref="S10:U10"/>
    <mergeCell ref="AA10:AB10"/>
    <mergeCell ref="V10:W10"/>
    <mergeCell ref="X10:X11"/>
    <mergeCell ref="AC10:AC11"/>
    <mergeCell ref="G10:G11"/>
    <mergeCell ref="C10:C11"/>
    <mergeCell ref="D10:D11"/>
    <mergeCell ref="B6:C6"/>
    <mergeCell ref="B7:C7"/>
    <mergeCell ref="E10:F10"/>
    <mergeCell ref="E2:F2"/>
    <mergeCell ref="B2:C3"/>
    <mergeCell ref="B4:C4"/>
    <mergeCell ref="B5:C5"/>
    <mergeCell ref="D2:D3"/>
    <mergeCell ref="G2:G3"/>
    <mergeCell ref="H2:H3"/>
    <mergeCell ref="K2:K3"/>
    <mergeCell ref="O2:O3"/>
    <mergeCell ref="J2:J3"/>
    <mergeCell ref="I2:I3"/>
    <mergeCell ref="M2:M3"/>
    <mergeCell ref="N2:N3"/>
    <mergeCell ref="Z2:Z3"/>
    <mergeCell ref="Q2:Q3"/>
    <mergeCell ref="L10:L11"/>
    <mergeCell ref="J10:J11"/>
    <mergeCell ref="AA2:AB2"/>
    <mergeCell ref="S2:U2"/>
    <mergeCell ref="R2:R3"/>
    <mergeCell ref="L2:L3"/>
    <mergeCell ref="V2:W2"/>
    <mergeCell ref="Y2:Y3"/>
    <mergeCell ref="X2:X3"/>
    <mergeCell ref="P2:P3"/>
    <mergeCell ref="O10:O11"/>
    <mergeCell ref="K10:K11"/>
    <mergeCell ref="AC2:AC3"/>
    <mergeCell ref="AP10:AR10"/>
    <mergeCell ref="AP2:AR2"/>
    <mergeCell ref="AD2:AD3"/>
    <mergeCell ref="AE2:AG2"/>
    <mergeCell ref="AH2:AL2"/>
    <mergeCell ref="AM2:AM3"/>
    <mergeCell ref="AN2:AN3"/>
    <mergeCell ref="AM10:AM11"/>
    <mergeCell ref="AN10:AN11"/>
    <mergeCell ref="AE10:AG10"/>
    <mergeCell ref="AH10:AL10"/>
    <mergeCell ref="AO2:AO3"/>
    <mergeCell ref="AO10:AO11"/>
  </mergeCells>
  <phoneticPr fontId="3"/>
  <dataValidations count="9">
    <dataValidation imeMode="on" allowBlank="1" showInputMessage="1" showErrorMessage="1" sqref="Y2:Z2 P10:T10 V10 Y10:Z10 S12:U32 P2:T2 V2 D10:E10 D2:E2 Q12:Q32 G10:L10 P33:Y41 P45:Y65555 M42:O65555 L42:L1048576 G42:K44 E33:E1048576 F33:F48 F58:K1048576 J32 G2:L2 D12:I32 K32:K33" xr:uid="{00000000-0002-0000-0000-000000000000}"/>
    <dataValidation type="list" allowBlank="1" showInputMessage="1" showErrorMessage="1" sqref="Y12:Y32" xr:uid="{00000000-0002-0000-0000-000001000000}">
      <formula1>"河川,道路側溝,農業用排水路,その他"</formula1>
    </dataValidation>
    <dataValidation type="list" allowBlank="1" showInputMessage="1" showErrorMessage="1" sqref="AJ12:AJ32" xr:uid="{00000000-0002-0000-0000-000002000000}">
      <formula1>"普通,当座"</formula1>
    </dataValidation>
    <dataValidation type="list" imeMode="on" allowBlank="1" showInputMessage="1" showErrorMessage="1" sqref="L32 J12:J31" xr:uid="{00000000-0002-0000-0000-000003000000}">
      <formula1>"転換工事,農家等住宅,一般"</formula1>
    </dataValidation>
    <dataValidation type="list" imeMode="on" allowBlank="1" showInputMessage="1" showErrorMessage="1" sqref="P12:P32" xr:uid="{00000000-0002-0000-0000-000004000000}">
      <formula1>"本人,共有"</formula1>
    </dataValidation>
    <dataValidation type="list" imeMode="on" allowBlank="1" showInputMessage="1" showErrorMessage="1" sqref="R12:R32" xr:uid="{00000000-0002-0000-0000-000005000000}">
      <formula1>"専用住宅,併用住宅,共同住宅"</formula1>
    </dataValidation>
    <dataValidation type="list" allowBlank="1" showInputMessage="1" showErrorMessage="1" sqref="X12:X32" xr:uid="{00000000-0002-0000-0000-000006000000}">
      <formula1>"有,無"</formula1>
    </dataValidation>
    <dataValidation type="list" imeMode="on" allowBlank="1" showInputMessage="1" showErrorMessage="1" sqref="K12:K31" xr:uid="{00000000-0002-0000-0000-000007000000}">
      <formula1>"内,外"</formula1>
    </dataValidation>
    <dataValidation type="list" imeMode="on" allowBlank="1" showInputMessage="1" showErrorMessage="1" sqref="L12:L31" xr:uid="{00000000-0002-0000-0000-000008000000}">
      <formula1>"転換工事,農家等工事,全体計画区域内工事,一般工事,水道水源区域内工事"</formula1>
    </dataValidation>
  </dataValidations>
  <printOptions horizontalCentered="1" verticalCentered="1"/>
  <pageMargins left="0.39370078740157483" right="0.39370078740157483" top="0.39370078740157483" bottom="0.39370078740157483" header="0.51181102362204722" footer="0.51181102362204722"/>
  <pageSetup paperSize="8"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D40"/>
  <sheetViews>
    <sheetView zoomScaleNormal="100" zoomScaleSheetLayoutView="100" workbookViewId="0">
      <selection activeCell="F17" sqref="F17"/>
    </sheetView>
  </sheetViews>
  <sheetFormatPr defaultRowHeight="14.25"/>
  <cols>
    <col min="1" max="1" width="3.25" style="130" customWidth="1"/>
    <col min="2" max="2" width="9" style="130"/>
    <col min="3" max="4" width="3.25" style="130" customWidth="1"/>
    <col min="5" max="5" width="2.25" style="130" customWidth="1"/>
    <col min="6" max="6" width="2.75" style="131" customWidth="1"/>
    <col min="7" max="13" width="2.25" style="131" customWidth="1"/>
    <col min="14" max="19" width="2.375" style="131" customWidth="1"/>
    <col min="20" max="20" width="3.375" style="131" customWidth="1"/>
    <col min="21" max="36" width="2.25" style="131" customWidth="1"/>
    <col min="37" max="40" width="1.875" style="131" customWidth="1"/>
    <col min="41" max="89" width="2.25" style="131" customWidth="1"/>
    <col min="90" max="165" width="2.25" style="132" customWidth="1"/>
    <col min="166" max="169" width="2.25" style="145" customWidth="1"/>
    <col min="170" max="171" width="9" style="145"/>
    <col min="172" max="186" width="9" style="146"/>
  </cols>
  <sheetData>
    <row r="2" spans="2:171" ht="15" thickBot="1"/>
    <row r="3" spans="2:171" ht="15" thickBot="1">
      <c r="E3" s="135"/>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7"/>
    </row>
    <row r="4" spans="2:171" ht="18" customHeight="1" thickBot="1">
      <c r="B4" s="133" t="s">
        <v>180</v>
      </c>
      <c r="E4" s="138"/>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40"/>
    </row>
    <row r="5" spans="2:171" ht="21" customHeight="1" thickBot="1">
      <c r="B5" s="134"/>
      <c r="E5" s="138"/>
      <c r="F5" s="207" t="s">
        <v>10</v>
      </c>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140"/>
    </row>
    <row r="6" spans="2:171">
      <c r="E6" s="138"/>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40"/>
    </row>
    <row r="7" spans="2:171" ht="18" customHeight="1">
      <c r="E7" s="138"/>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208" t="s">
        <v>223</v>
      </c>
      <c r="AG7" s="208"/>
      <c r="AH7" s="208"/>
      <c r="AI7" s="208"/>
      <c r="AJ7" s="208"/>
      <c r="AK7" s="208"/>
      <c r="AL7" s="208"/>
      <c r="AM7" s="208"/>
      <c r="AN7" s="139"/>
      <c r="AO7" s="140"/>
      <c r="CK7" s="132"/>
      <c r="FI7" s="145"/>
      <c r="FO7" s="146"/>
    </row>
    <row r="8" spans="2:171">
      <c r="E8" s="138"/>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41"/>
      <c r="AH8" s="141"/>
      <c r="AI8" s="141"/>
      <c r="AJ8" s="141"/>
      <c r="AK8" s="141"/>
      <c r="AL8" s="141"/>
      <c r="AM8" s="141"/>
      <c r="AN8" s="141"/>
      <c r="AO8" s="140"/>
    </row>
    <row r="9" spans="2:171" ht="18" customHeight="1">
      <c r="E9" s="138"/>
      <c r="F9" s="208" t="s">
        <v>11</v>
      </c>
      <c r="G9" s="208"/>
      <c r="H9" s="208"/>
      <c r="I9" s="208"/>
      <c r="J9" s="208"/>
      <c r="K9" s="208"/>
      <c r="L9" s="208"/>
      <c r="M9" s="208"/>
      <c r="N9" s="208"/>
      <c r="O9" s="208"/>
      <c r="P9" s="208"/>
      <c r="Q9" s="208"/>
      <c r="R9" s="208"/>
      <c r="S9" s="139"/>
      <c r="T9" s="139"/>
      <c r="U9" s="139"/>
      <c r="V9" s="139"/>
      <c r="W9" s="139"/>
      <c r="X9" s="139"/>
      <c r="Y9" s="139"/>
      <c r="Z9" s="139"/>
      <c r="AA9" s="139"/>
      <c r="AB9" s="139"/>
      <c r="AC9" s="139"/>
      <c r="AD9" s="139"/>
      <c r="AE9" s="139"/>
      <c r="AF9" s="139"/>
      <c r="AG9" s="139"/>
      <c r="AH9" s="139"/>
      <c r="AI9" s="139"/>
      <c r="AJ9" s="139"/>
      <c r="AK9" s="139"/>
      <c r="AL9" s="139"/>
      <c r="AM9" s="139"/>
      <c r="AN9" s="139"/>
      <c r="AO9" s="140"/>
    </row>
    <row r="10" spans="2:171">
      <c r="E10" s="138"/>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40"/>
    </row>
    <row r="11" spans="2:171" ht="18" customHeight="1">
      <c r="E11" s="138"/>
      <c r="F11" s="139"/>
      <c r="G11" s="139"/>
      <c r="H11" s="139"/>
      <c r="I11" s="139"/>
      <c r="J11" s="139"/>
      <c r="K11" s="139"/>
      <c r="L11" s="139"/>
      <c r="M11" s="139"/>
      <c r="N11" s="139"/>
      <c r="O11" s="139"/>
      <c r="P11" s="139"/>
      <c r="Q11" s="139"/>
      <c r="R11" s="139"/>
      <c r="S11" s="139"/>
      <c r="T11" s="139"/>
      <c r="U11" s="208" t="s">
        <v>12</v>
      </c>
      <c r="V11" s="208"/>
      <c r="W11" s="208"/>
      <c r="X11" s="139"/>
      <c r="Y11" s="210" t="str">
        <f>IF(浄化槽台帳!$E$4="","",浄化槽台帳!$E$4)</f>
        <v/>
      </c>
      <c r="Z11" s="210"/>
      <c r="AA11" s="210"/>
      <c r="AB11" s="210"/>
      <c r="AC11" s="210"/>
      <c r="AD11" s="210"/>
      <c r="AE11" s="210"/>
      <c r="AF11" s="210"/>
      <c r="AG11" s="210"/>
      <c r="AH11" s="210"/>
      <c r="AI11" s="210"/>
      <c r="AJ11" s="210"/>
      <c r="AK11" s="210"/>
      <c r="AL11" s="210"/>
      <c r="AM11" s="210"/>
      <c r="AN11" s="210"/>
      <c r="AO11" s="140"/>
      <c r="CI11" s="132"/>
      <c r="CJ11" s="132"/>
      <c r="CK11" s="132"/>
      <c r="FG11" s="145"/>
      <c r="FH11" s="145"/>
      <c r="FI11" s="145"/>
      <c r="FM11" s="146"/>
      <c r="FN11" s="146"/>
      <c r="FO11" s="146"/>
    </row>
    <row r="12" spans="2:171" ht="18" customHeight="1">
      <c r="E12" s="138"/>
      <c r="F12" s="139"/>
      <c r="G12" s="139"/>
      <c r="H12" s="139"/>
      <c r="I12" s="139"/>
      <c r="J12" s="139"/>
      <c r="K12" s="139"/>
      <c r="L12" s="139"/>
      <c r="M12" s="139"/>
      <c r="N12" s="139"/>
      <c r="O12" s="139"/>
      <c r="P12" s="139"/>
      <c r="Q12" s="139"/>
      <c r="R12" s="139"/>
      <c r="S12" s="139"/>
      <c r="T12" s="139"/>
      <c r="U12" s="139"/>
      <c r="V12" s="139"/>
      <c r="W12" s="139"/>
      <c r="X12" s="139"/>
      <c r="Y12" s="211" t="str">
        <f>IF(浄化槽台帳!$F$4="","",浄化槽台帳!$F$4)</f>
        <v/>
      </c>
      <c r="Z12" s="211"/>
      <c r="AA12" s="211"/>
      <c r="AB12" s="211"/>
      <c r="AC12" s="211"/>
      <c r="AD12" s="211"/>
      <c r="AE12" s="211"/>
      <c r="AF12" s="211"/>
      <c r="AG12" s="211"/>
      <c r="AH12" s="211"/>
      <c r="AI12" s="211"/>
      <c r="AJ12" s="211"/>
      <c r="AK12" s="211"/>
      <c r="AL12" s="211"/>
      <c r="AM12" s="211"/>
      <c r="AN12" s="211"/>
      <c r="AO12" s="140"/>
      <c r="CI12" s="132"/>
      <c r="CJ12" s="132"/>
      <c r="CK12" s="132"/>
      <c r="FG12" s="145"/>
      <c r="FH12" s="145"/>
      <c r="FI12" s="145"/>
      <c r="FM12" s="146"/>
      <c r="FN12" s="146"/>
      <c r="FO12" s="146"/>
    </row>
    <row r="13" spans="2:171" ht="18" customHeight="1">
      <c r="E13" s="138"/>
      <c r="F13" s="139"/>
      <c r="G13" s="139"/>
      <c r="H13" s="139"/>
      <c r="I13" s="139"/>
      <c r="J13" s="139"/>
      <c r="K13" s="139"/>
      <c r="L13" s="139"/>
      <c r="M13" s="139"/>
      <c r="N13" s="139"/>
      <c r="O13" s="139"/>
      <c r="P13" s="139"/>
      <c r="Q13" s="139"/>
      <c r="R13" s="139"/>
      <c r="S13" s="139"/>
      <c r="T13" s="139"/>
      <c r="U13" s="208" t="s">
        <v>13</v>
      </c>
      <c r="V13" s="208"/>
      <c r="W13" s="208"/>
      <c r="X13" s="139"/>
      <c r="Y13" s="210" t="str">
        <f>IF(浄化槽台帳!$D$4="","",浄化槽台帳!$D$4)</f>
        <v/>
      </c>
      <c r="Z13" s="210"/>
      <c r="AA13" s="210"/>
      <c r="AB13" s="210"/>
      <c r="AC13" s="210"/>
      <c r="AD13" s="210"/>
      <c r="AE13" s="210"/>
      <c r="AF13" s="210"/>
      <c r="AG13" s="210"/>
      <c r="AH13" s="210"/>
      <c r="AI13" s="210"/>
      <c r="AJ13" s="210"/>
      <c r="AK13" s="210"/>
      <c r="AL13" s="210"/>
      <c r="AM13" s="139" t="s">
        <v>30</v>
      </c>
      <c r="AN13" s="139"/>
      <c r="AO13" s="140"/>
      <c r="CI13" s="132"/>
      <c r="CJ13" s="132"/>
      <c r="CK13" s="132"/>
      <c r="FG13" s="145"/>
      <c r="FH13" s="145"/>
      <c r="FI13" s="145"/>
      <c r="FM13" s="146"/>
      <c r="FN13" s="146"/>
      <c r="FO13" s="146"/>
    </row>
    <row r="14" spans="2:171" ht="18" customHeight="1">
      <c r="E14" s="138"/>
      <c r="F14" s="139"/>
      <c r="G14" s="139"/>
      <c r="H14" s="139"/>
      <c r="I14" s="139"/>
      <c r="J14" s="139"/>
      <c r="K14" s="139"/>
      <c r="L14" s="139"/>
      <c r="M14" s="139"/>
      <c r="N14" s="139"/>
      <c r="O14" s="139"/>
      <c r="P14" s="139"/>
      <c r="Q14" s="139"/>
      <c r="R14" s="139"/>
      <c r="S14" s="139"/>
      <c r="T14" s="139"/>
      <c r="U14" s="208" t="s">
        <v>14</v>
      </c>
      <c r="V14" s="208"/>
      <c r="W14" s="208"/>
      <c r="X14" s="139"/>
      <c r="Y14" s="210" t="str">
        <f>IF(浄化槽台帳!$H$4="","",浄化槽台帳!$H$4)</f>
        <v/>
      </c>
      <c r="Z14" s="210"/>
      <c r="AA14" s="210"/>
      <c r="AB14" s="210"/>
      <c r="AC14" s="210"/>
      <c r="AD14" s="210"/>
      <c r="AE14" s="210"/>
      <c r="AF14" s="210"/>
      <c r="AG14" s="210"/>
      <c r="AH14" s="210"/>
      <c r="AI14" s="210"/>
      <c r="AJ14" s="210"/>
      <c r="AK14" s="210"/>
      <c r="AL14" s="210"/>
      <c r="AM14" s="210"/>
      <c r="AN14" s="210"/>
      <c r="AO14" s="140"/>
      <c r="CI14" s="132"/>
      <c r="CJ14" s="132"/>
      <c r="CK14" s="132"/>
      <c r="FG14" s="145"/>
      <c r="FH14" s="145"/>
      <c r="FI14" s="145"/>
      <c r="FM14" s="146"/>
      <c r="FN14" s="146"/>
      <c r="FO14" s="146"/>
    </row>
    <row r="15" spans="2:171">
      <c r="E15" s="138"/>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40"/>
      <c r="CJ15" s="132"/>
      <c r="CK15" s="132"/>
      <c r="FH15" s="145"/>
      <c r="FI15" s="145"/>
      <c r="FN15" s="146"/>
      <c r="FO15" s="146"/>
    </row>
    <row r="16" spans="2:171" ht="36" customHeight="1">
      <c r="E16" s="138"/>
      <c r="F16" s="214" t="s">
        <v>308</v>
      </c>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140"/>
    </row>
    <row r="17" spans="5:171">
      <c r="E17" s="138"/>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40"/>
    </row>
    <row r="18" spans="5:171">
      <c r="E18" s="138"/>
      <c r="F18" s="208" t="s">
        <v>15</v>
      </c>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140"/>
    </row>
    <row r="19" spans="5:171">
      <c r="E19" s="138"/>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40"/>
    </row>
    <row r="20" spans="5:171" ht="36" customHeight="1">
      <c r="E20" s="138"/>
      <c r="F20" s="141">
        <v>1</v>
      </c>
      <c r="G20" s="139"/>
      <c r="H20" s="212" t="s">
        <v>34</v>
      </c>
      <c r="I20" s="212"/>
      <c r="J20" s="212"/>
      <c r="K20" s="212"/>
      <c r="L20" s="212"/>
      <c r="M20" s="212"/>
      <c r="N20" s="212"/>
      <c r="O20" s="212"/>
      <c r="P20" s="212"/>
      <c r="Q20" s="141" t="s">
        <v>35</v>
      </c>
      <c r="R20" s="208" t="str">
        <f>IF(浄化槽台帳!$J$4="","",浄化槽台帳!$J$4)</f>
        <v/>
      </c>
      <c r="S20" s="208"/>
      <c r="T20" s="208"/>
      <c r="U20" s="208"/>
      <c r="V20" s="208"/>
      <c r="W20" s="139" t="s">
        <v>164</v>
      </c>
      <c r="X20" s="139"/>
      <c r="Y20" s="139"/>
      <c r="Z20" s="139"/>
      <c r="AA20" s="139"/>
      <c r="AB20" s="139"/>
      <c r="AC20" s="139"/>
      <c r="AD20" s="139"/>
      <c r="AE20" s="139"/>
      <c r="AF20" s="139"/>
      <c r="AG20" s="139"/>
      <c r="AH20" s="139"/>
      <c r="AI20" s="139"/>
      <c r="AJ20" s="139"/>
      <c r="AK20" s="139"/>
      <c r="AL20" s="139"/>
      <c r="AM20" s="139"/>
      <c r="AN20" s="139"/>
      <c r="AO20" s="140"/>
    </row>
    <row r="21" spans="5:171" ht="36" customHeight="1">
      <c r="E21" s="138"/>
      <c r="F21" s="141">
        <v>2</v>
      </c>
      <c r="G21" s="139"/>
      <c r="H21" s="212" t="s">
        <v>33</v>
      </c>
      <c r="I21" s="212"/>
      <c r="J21" s="212"/>
      <c r="K21" s="212"/>
      <c r="L21" s="212"/>
      <c r="M21" s="212"/>
      <c r="N21" s="212"/>
      <c r="O21" s="212"/>
      <c r="P21" s="212"/>
      <c r="Q21" s="141" t="s">
        <v>35</v>
      </c>
      <c r="R21" s="216" t="str">
        <f>IF(浄化槽台帳!$I$4="","",浄化槽台帳!$I$4)</f>
        <v/>
      </c>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140"/>
    </row>
    <row r="22" spans="5:171" ht="36" customHeight="1">
      <c r="E22" s="138"/>
      <c r="F22" s="141">
        <v>3</v>
      </c>
      <c r="G22" s="139"/>
      <c r="H22" s="212" t="s">
        <v>32</v>
      </c>
      <c r="I22" s="212"/>
      <c r="J22" s="212"/>
      <c r="K22" s="212"/>
      <c r="L22" s="212"/>
      <c r="M22" s="212"/>
      <c r="N22" s="212"/>
      <c r="O22" s="212"/>
      <c r="P22" s="212"/>
      <c r="Q22" s="141" t="s">
        <v>35</v>
      </c>
      <c r="R22" s="208" t="str">
        <f>IF(浄化槽台帳!$M$4="","",浄化槽台帳!$M$4)</f>
        <v/>
      </c>
      <c r="S22" s="208"/>
      <c r="T22" s="208"/>
      <c r="U22" s="208"/>
      <c r="V22" s="139" t="s">
        <v>36</v>
      </c>
      <c r="W22" s="139"/>
      <c r="X22" s="139"/>
      <c r="Y22" s="139"/>
      <c r="Z22" s="139"/>
      <c r="AA22" s="139"/>
      <c r="AB22" s="139"/>
      <c r="AC22" s="139"/>
      <c r="AD22" s="139"/>
      <c r="AE22" s="139"/>
      <c r="AF22" s="139"/>
      <c r="AG22" s="139"/>
      <c r="AH22" s="139"/>
      <c r="AI22" s="139"/>
      <c r="AJ22" s="139"/>
      <c r="AK22" s="139"/>
      <c r="AL22" s="139"/>
      <c r="AM22" s="139"/>
      <c r="AN22" s="139"/>
      <c r="AO22" s="140"/>
    </row>
    <row r="23" spans="5:171" ht="36" customHeight="1">
      <c r="E23" s="138"/>
      <c r="F23" s="141">
        <v>4</v>
      </c>
      <c r="G23" s="139"/>
      <c r="H23" s="212" t="s">
        <v>31</v>
      </c>
      <c r="I23" s="212"/>
      <c r="J23" s="212"/>
      <c r="K23" s="212"/>
      <c r="L23" s="212"/>
      <c r="M23" s="212"/>
      <c r="N23" s="212"/>
      <c r="O23" s="212"/>
      <c r="P23" s="212"/>
      <c r="Q23" s="141" t="s">
        <v>35</v>
      </c>
      <c r="R23" s="208" t="str">
        <f>IF(OR(浄化槽台帳!$N$4="",浄化槽台帳!$O$4=""),"",浄化槽台帳!$N$4+浄化槽台帳!$O$4)</f>
        <v/>
      </c>
      <c r="S23" s="208"/>
      <c r="T23" s="208"/>
      <c r="U23" s="208"/>
      <c r="V23" s="139" t="s">
        <v>37</v>
      </c>
      <c r="W23" s="139"/>
      <c r="X23" s="139"/>
      <c r="Y23" s="139"/>
      <c r="Z23" s="139"/>
      <c r="AA23" s="139"/>
      <c r="AB23" s="139"/>
      <c r="AC23" s="139"/>
      <c r="AD23" s="139"/>
      <c r="AE23" s="139"/>
      <c r="AF23" s="139"/>
      <c r="AG23" s="139"/>
      <c r="AH23" s="139"/>
      <c r="AI23" s="139"/>
      <c r="AJ23" s="139"/>
      <c r="AK23" s="139"/>
      <c r="AL23" s="139"/>
      <c r="AM23" s="139"/>
      <c r="AN23" s="139"/>
      <c r="AO23" s="140"/>
    </row>
    <row r="24" spans="5:171" ht="18" customHeight="1">
      <c r="E24" s="138"/>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40"/>
    </row>
    <row r="25" spans="5:171" ht="21.75" customHeight="1">
      <c r="E25" s="138"/>
      <c r="F25" s="209" t="s">
        <v>16</v>
      </c>
      <c r="G25" s="209"/>
      <c r="H25" s="209"/>
      <c r="I25" s="209"/>
      <c r="J25" s="209"/>
      <c r="K25" s="209"/>
      <c r="L25" s="209"/>
      <c r="M25" s="209"/>
      <c r="N25" s="209" t="s">
        <v>18</v>
      </c>
      <c r="O25" s="209"/>
      <c r="P25" s="209"/>
      <c r="Q25" s="209"/>
      <c r="R25" s="209"/>
      <c r="S25" s="209"/>
      <c r="T25" s="209" t="s">
        <v>21</v>
      </c>
      <c r="U25" s="209"/>
      <c r="V25" s="209"/>
      <c r="W25" s="209"/>
      <c r="X25" s="209"/>
      <c r="Y25" s="209"/>
      <c r="Z25" s="209"/>
      <c r="AA25" s="209"/>
      <c r="AB25" s="209"/>
      <c r="AC25" s="209"/>
      <c r="AD25" s="209"/>
      <c r="AE25" s="209"/>
      <c r="AF25" s="209"/>
      <c r="AG25" s="209"/>
      <c r="AH25" s="209"/>
      <c r="AI25" s="209"/>
      <c r="AJ25" s="209"/>
      <c r="AK25" s="209" t="s">
        <v>41</v>
      </c>
      <c r="AL25" s="209"/>
      <c r="AM25" s="209"/>
      <c r="AN25" s="209"/>
      <c r="AO25" s="140"/>
      <c r="CK25" s="132"/>
      <c r="FI25" s="145"/>
      <c r="FO25" s="146"/>
    </row>
    <row r="26" spans="5:171" ht="21.75" customHeight="1">
      <c r="E26" s="138"/>
      <c r="F26" s="209" t="s">
        <v>17</v>
      </c>
      <c r="G26" s="209"/>
      <c r="H26" s="209"/>
      <c r="I26" s="209"/>
      <c r="J26" s="209"/>
      <c r="K26" s="209"/>
      <c r="L26" s="209"/>
      <c r="M26" s="209"/>
      <c r="N26" s="209" t="s">
        <v>38</v>
      </c>
      <c r="O26" s="209"/>
      <c r="P26" s="209"/>
      <c r="Q26" s="209"/>
      <c r="R26" s="209"/>
      <c r="S26" s="209"/>
      <c r="T26" s="203" t="s">
        <v>22</v>
      </c>
      <c r="U26" s="203"/>
      <c r="V26" s="203"/>
      <c r="W26" s="203"/>
      <c r="X26" s="203"/>
      <c r="Y26" s="203"/>
      <c r="Z26" s="203"/>
      <c r="AA26" s="203"/>
      <c r="AB26" s="203"/>
      <c r="AC26" s="203"/>
      <c r="AD26" s="203"/>
      <c r="AE26" s="203"/>
      <c r="AF26" s="203"/>
      <c r="AG26" s="203"/>
      <c r="AH26" s="203"/>
      <c r="AI26" s="203"/>
      <c r="AJ26" s="203"/>
      <c r="AK26" s="215"/>
      <c r="AL26" s="215"/>
      <c r="AM26" s="215"/>
      <c r="AN26" s="215"/>
      <c r="AO26" s="140"/>
      <c r="CK26" s="132"/>
      <c r="FI26" s="145"/>
      <c r="FO26" s="146"/>
    </row>
    <row r="27" spans="5:171" ht="21.75" customHeight="1">
      <c r="E27" s="138"/>
      <c r="F27" s="209"/>
      <c r="G27" s="209"/>
      <c r="H27" s="209"/>
      <c r="I27" s="209"/>
      <c r="J27" s="209"/>
      <c r="K27" s="209"/>
      <c r="L27" s="209"/>
      <c r="M27" s="209"/>
      <c r="N27" s="209"/>
      <c r="O27" s="209"/>
      <c r="P27" s="209"/>
      <c r="Q27" s="209"/>
      <c r="R27" s="209"/>
      <c r="S27" s="209"/>
      <c r="T27" s="203" t="s">
        <v>23</v>
      </c>
      <c r="U27" s="203"/>
      <c r="V27" s="203"/>
      <c r="W27" s="203"/>
      <c r="X27" s="203"/>
      <c r="Y27" s="203"/>
      <c r="Z27" s="203"/>
      <c r="AA27" s="203"/>
      <c r="AB27" s="203"/>
      <c r="AC27" s="203"/>
      <c r="AD27" s="203"/>
      <c r="AE27" s="203"/>
      <c r="AF27" s="203"/>
      <c r="AG27" s="203"/>
      <c r="AH27" s="203"/>
      <c r="AI27" s="203"/>
      <c r="AJ27" s="203"/>
      <c r="AK27" s="215"/>
      <c r="AL27" s="215"/>
      <c r="AM27" s="215"/>
      <c r="AN27" s="215"/>
      <c r="AO27" s="140"/>
      <c r="CK27" s="132"/>
      <c r="FI27" s="145"/>
      <c r="FO27" s="146"/>
    </row>
    <row r="28" spans="5:171" ht="21.75" customHeight="1">
      <c r="E28" s="138"/>
      <c r="F28" s="209"/>
      <c r="G28" s="209"/>
      <c r="H28" s="209"/>
      <c r="I28" s="209"/>
      <c r="J28" s="209"/>
      <c r="K28" s="209"/>
      <c r="L28" s="209"/>
      <c r="M28" s="209"/>
      <c r="N28" s="221" t="s">
        <v>297</v>
      </c>
      <c r="O28" s="221"/>
      <c r="P28" s="221"/>
      <c r="Q28" s="221"/>
      <c r="R28" s="221"/>
      <c r="S28" s="221"/>
      <c r="T28" s="171" t="s">
        <v>293</v>
      </c>
      <c r="U28" s="203" t="s">
        <v>26</v>
      </c>
      <c r="V28" s="203"/>
      <c r="W28" s="203"/>
      <c r="X28" s="203"/>
      <c r="Y28" s="203"/>
      <c r="Z28" s="203"/>
      <c r="AA28" s="203"/>
      <c r="AB28" s="203"/>
      <c r="AC28" s="203"/>
      <c r="AD28" s="203"/>
      <c r="AE28" s="203"/>
      <c r="AF28" s="203"/>
      <c r="AG28" s="203"/>
      <c r="AH28" s="203"/>
      <c r="AI28" s="203"/>
      <c r="AJ28" s="203"/>
      <c r="AK28" s="215"/>
      <c r="AL28" s="215"/>
      <c r="AM28" s="215"/>
      <c r="AN28" s="215"/>
      <c r="AO28" s="140"/>
      <c r="CK28" s="132"/>
      <c r="FI28" s="145"/>
      <c r="FO28" s="146"/>
    </row>
    <row r="29" spans="5:171" ht="21.75" customHeight="1">
      <c r="E29" s="138"/>
      <c r="F29" s="209"/>
      <c r="G29" s="209"/>
      <c r="H29" s="209"/>
      <c r="I29" s="209"/>
      <c r="J29" s="209"/>
      <c r="K29" s="209"/>
      <c r="L29" s="209"/>
      <c r="M29" s="209"/>
      <c r="N29" s="221"/>
      <c r="O29" s="221"/>
      <c r="P29" s="221"/>
      <c r="Q29" s="221"/>
      <c r="R29" s="221"/>
      <c r="S29" s="221"/>
      <c r="T29" s="171" t="s">
        <v>294</v>
      </c>
      <c r="U29" s="203" t="s">
        <v>27</v>
      </c>
      <c r="V29" s="203"/>
      <c r="W29" s="203"/>
      <c r="X29" s="203"/>
      <c r="Y29" s="203"/>
      <c r="Z29" s="203"/>
      <c r="AA29" s="203"/>
      <c r="AB29" s="203"/>
      <c r="AC29" s="203"/>
      <c r="AD29" s="203"/>
      <c r="AE29" s="203"/>
      <c r="AF29" s="203"/>
      <c r="AG29" s="203"/>
      <c r="AH29" s="203"/>
      <c r="AI29" s="203"/>
      <c r="AJ29" s="203"/>
      <c r="AK29" s="215"/>
      <c r="AL29" s="215"/>
      <c r="AM29" s="215"/>
      <c r="AN29" s="215"/>
      <c r="AO29" s="140"/>
      <c r="CK29" s="132"/>
      <c r="FI29" s="145"/>
      <c r="FO29" s="146"/>
    </row>
    <row r="30" spans="5:171" ht="21.75" customHeight="1">
      <c r="E30" s="138"/>
      <c r="F30" s="209"/>
      <c r="G30" s="209"/>
      <c r="H30" s="209"/>
      <c r="I30" s="209"/>
      <c r="J30" s="209"/>
      <c r="K30" s="209"/>
      <c r="L30" s="209"/>
      <c r="M30" s="209"/>
      <c r="N30" s="221"/>
      <c r="O30" s="221"/>
      <c r="P30" s="221"/>
      <c r="Q30" s="221"/>
      <c r="R30" s="221"/>
      <c r="S30" s="221"/>
      <c r="T30" s="171" t="s">
        <v>295</v>
      </c>
      <c r="U30" s="203" t="s">
        <v>28</v>
      </c>
      <c r="V30" s="203"/>
      <c r="W30" s="203"/>
      <c r="X30" s="203"/>
      <c r="Y30" s="203"/>
      <c r="Z30" s="203"/>
      <c r="AA30" s="203"/>
      <c r="AB30" s="203"/>
      <c r="AC30" s="203"/>
      <c r="AD30" s="203"/>
      <c r="AE30" s="203"/>
      <c r="AF30" s="203"/>
      <c r="AG30" s="203"/>
      <c r="AH30" s="203"/>
      <c r="AI30" s="203"/>
      <c r="AJ30" s="203"/>
      <c r="AK30" s="215"/>
      <c r="AL30" s="215"/>
      <c r="AM30" s="215"/>
      <c r="AN30" s="215"/>
      <c r="AO30" s="140"/>
      <c r="CK30" s="132"/>
      <c r="FI30" s="145"/>
      <c r="FO30" s="146"/>
    </row>
    <row r="31" spans="5:171" ht="21.75" customHeight="1" thickBot="1">
      <c r="E31" s="138"/>
      <c r="F31" s="213"/>
      <c r="G31" s="213"/>
      <c r="H31" s="213"/>
      <c r="I31" s="213"/>
      <c r="J31" s="213"/>
      <c r="K31" s="213"/>
      <c r="L31" s="213"/>
      <c r="M31" s="213"/>
      <c r="N31" s="222"/>
      <c r="O31" s="222"/>
      <c r="P31" s="222"/>
      <c r="Q31" s="222"/>
      <c r="R31" s="222"/>
      <c r="S31" s="222"/>
      <c r="T31" s="172" t="s">
        <v>296</v>
      </c>
      <c r="U31" s="204" t="s">
        <v>29</v>
      </c>
      <c r="V31" s="204"/>
      <c r="W31" s="204"/>
      <c r="X31" s="204"/>
      <c r="Y31" s="204"/>
      <c r="Z31" s="204"/>
      <c r="AA31" s="204"/>
      <c r="AB31" s="204"/>
      <c r="AC31" s="204"/>
      <c r="AD31" s="204"/>
      <c r="AE31" s="204"/>
      <c r="AF31" s="204"/>
      <c r="AG31" s="204"/>
      <c r="AH31" s="204"/>
      <c r="AI31" s="204"/>
      <c r="AJ31" s="204"/>
      <c r="AK31" s="218"/>
      <c r="AL31" s="218"/>
      <c r="AM31" s="218"/>
      <c r="AN31" s="218"/>
      <c r="AO31" s="140"/>
      <c r="CK31" s="132"/>
      <c r="FI31" s="145"/>
      <c r="FO31" s="146"/>
    </row>
    <row r="32" spans="5:171" ht="21.75" customHeight="1" thickTop="1">
      <c r="E32" s="138"/>
      <c r="F32" s="223" t="s">
        <v>19</v>
      </c>
      <c r="G32" s="223"/>
      <c r="H32" s="223"/>
      <c r="I32" s="223"/>
      <c r="J32" s="223"/>
      <c r="K32" s="223"/>
      <c r="L32" s="223"/>
      <c r="M32" s="223"/>
      <c r="N32" s="223" t="s">
        <v>38</v>
      </c>
      <c r="O32" s="223"/>
      <c r="P32" s="223"/>
      <c r="Q32" s="223"/>
      <c r="R32" s="223"/>
      <c r="S32" s="223"/>
      <c r="T32" s="226" t="s">
        <v>22</v>
      </c>
      <c r="U32" s="226"/>
      <c r="V32" s="226"/>
      <c r="W32" s="226"/>
      <c r="X32" s="226"/>
      <c r="Y32" s="226"/>
      <c r="Z32" s="226"/>
      <c r="AA32" s="226"/>
      <c r="AB32" s="226"/>
      <c r="AC32" s="226"/>
      <c r="AD32" s="226"/>
      <c r="AE32" s="226"/>
      <c r="AF32" s="226"/>
      <c r="AG32" s="226"/>
      <c r="AH32" s="226"/>
      <c r="AI32" s="226"/>
      <c r="AJ32" s="226"/>
      <c r="AK32" s="220"/>
      <c r="AL32" s="220"/>
      <c r="AM32" s="220"/>
      <c r="AN32" s="220"/>
      <c r="AO32" s="140"/>
      <c r="CK32" s="132"/>
      <c r="FI32" s="145"/>
      <c r="FO32" s="146"/>
    </row>
    <row r="33" spans="5:171" ht="21.75" customHeight="1">
      <c r="E33" s="138"/>
      <c r="F33" s="209"/>
      <c r="G33" s="209"/>
      <c r="H33" s="209"/>
      <c r="I33" s="209"/>
      <c r="J33" s="209"/>
      <c r="K33" s="209"/>
      <c r="L33" s="209"/>
      <c r="M33" s="209"/>
      <c r="N33" s="209"/>
      <c r="O33" s="209"/>
      <c r="P33" s="209"/>
      <c r="Q33" s="209"/>
      <c r="R33" s="209"/>
      <c r="S33" s="209"/>
      <c r="T33" s="203" t="s">
        <v>23</v>
      </c>
      <c r="U33" s="203"/>
      <c r="V33" s="203"/>
      <c r="W33" s="203"/>
      <c r="X33" s="203"/>
      <c r="Y33" s="203"/>
      <c r="Z33" s="203"/>
      <c r="AA33" s="203"/>
      <c r="AB33" s="203"/>
      <c r="AC33" s="203"/>
      <c r="AD33" s="203"/>
      <c r="AE33" s="203"/>
      <c r="AF33" s="203"/>
      <c r="AG33" s="203"/>
      <c r="AH33" s="203"/>
      <c r="AI33" s="203"/>
      <c r="AJ33" s="203"/>
      <c r="AK33" s="215"/>
      <c r="AL33" s="215"/>
      <c r="AM33" s="215"/>
      <c r="AN33" s="215"/>
      <c r="AO33" s="140"/>
      <c r="CK33" s="132"/>
      <c r="FI33" s="145"/>
      <c r="FO33" s="146"/>
    </row>
    <row r="34" spans="5:171" ht="21.75" customHeight="1">
      <c r="E34" s="138"/>
      <c r="F34" s="209"/>
      <c r="G34" s="209"/>
      <c r="H34" s="209"/>
      <c r="I34" s="209"/>
      <c r="J34" s="209"/>
      <c r="K34" s="209"/>
      <c r="L34" s="209"/>
      <c r="M34" s="209"/>
      <c r="N34" s="209" t="s">
        <v>39</v>
      </c>
      <c r="O34" s="209"/>
      <c r="P34" s="209"/>
      <c r="Q34" s="209"/>
      <c r="R34" s="209"/>
      <c r="S34" s="209"/>
      <c r="T34" s="203" t="s">
        <v>24</v>
      </c>
      <c r="U34" s="203"/>
      <c r="V34" s="203"/>
      <c r="W34" s="203"/>
      <c r="X34" s="203"/>
      <c r="Y34" s="203"/>
      <c r="Z34" s="203"/>
      <c r="AA34" s="203"/>
      <c r="AB34" s="203"/>
      <c r="AC34" s="203"/>
      <c r="AD34" s="203"/>
      <c r="AE34" s="203"/>
      <c r="AF34" s="203"/>
      <c r="AG34" s="203"/>
      <c r="AH34" s="203"/>
      <c r="AI34" s="203"/>
      <c r="AJ34" s="203"/>
      <c r="AK34" s="215"/>
      <c r="AL34" s="215"/>
      <c r="AM34" s="215"/>
      <c r="AN34" s="215"/>
      <c r="AO34" s="140"/>
      <c r="CK34" s="132"/>
      <c r="FI34" s="145"/>
      <c r="FO34" s="146"/>
    </row>
    <row r="35" spans="5:171" ht="21.75" customHeight="1">
      <c r="E35" s="138"/>
      <c r="F35" s="209"/>
      <c r="G35" s="209"/>
      <c r="H35" s="209"/>
      <c r="I35" s="209"/>
      <c r="J35" s="209"/>
      <c r="K35" s="209"/>
      <c r="L35" s="209"/>
      <c r="M35" s="209"/>
      <c r="N35" s="224" t="s">
        <v>40</v>
      </c>
      <c r="O35" s="224"/>
      <c r="P35" s="224"/>
      <c r="Q35" s="224"/>
      <c r="R35" s="224"/>
      <c r="S35" s="224"/>
      <c r="T35" s="203" t="s">
        <v>25</v>
      </c>
      <c r="U35" s="203"/>
      <c r="V35" s="203"/>
      <c r="W35" s="203"/>
      <c r="X35" s="203"/>
      <c r="Y35" s="203"/>
      <c r="Z35" s="203"/>
      <c r="AA35" s="203"/>
      <c r="AB35" s="203"/>
      <c r="AC35" s="203"/>
      <c r="AD35" s="203"/>
      <c r="AE35" s="203"/>
      <c r="AF35" s="203"/>
      <c r="AG35" s="203"/>
      <c r="AH35" s="203"/>
      <c r="AI35" s="203"/>
      <c r="AJ35" s="203"/>
      <c r="AK35" s="215"/>
      <c r="AL35" s="215"/>
      <c r="AM35" s="215"/>
      <c r="AN35" s="215"/>
      <c r="AO35" s="140"/>
      <c r="CK35" s="132"/>
      <c r="FI35" s="145"/>
      <c r="FO35" s="146"/>
    </row>
    <row r="36" spans="5:171" ht="21.75" customHeight="1">
      <c r="E36" s="138"/>
      <c r="F36" s="209"/>
      <c r="G36" s="209"/>
      <c r="H36" s="209"/>
      <c r="I36" s="209"/>
      <c r="J36" s="209"/>
      <c r="K36" s="209"/>
      <c r="L36" s="209"/>
      <c r="M36" s="209"/>
      <c r="N36" s="224"/>
      <c r="O36" s="224"/>
      <c r="P36" s="224"/>
      <c r="Q36" s="224"/>
      <c r="R36" s="224"/>
      <c r="S36" s="224"/>
      <c r="T36" s="205" t="s">
        <v>203</v>
      </c>
      <c r="U36" s="205"/>
      <c r="V36" s="205"/>
      <c r="W36" s="205"/>
      <c r="X36" s="205"/>
      <c r="Y36" s="205"/>
      <c r="Z36" s="205"/>
      <c r="AA36" s="205"/>
      <c r="AB36" s="205"/>
      <c r="AC36" s="205"/>
      <c r="AD36" s="205"/>
      <c r="AE36" s="205"/>
      <c r="AF36" s="205"/>
      <c r="AG36" s="205"/>
      <c r="AH36" s="205"/>
      <c r="AI36" s="205"/>
      <c r="AJ36" s="205"/>
      <c r="AK36" s="215"/>
      <c r="AL36" s="215"/>
      <c r="AM36" s="215"/>
      <c r="AN36" s="215"/>
      <c r="AO36" s="140"/>
      <c r="CK36" s="132"/>
      <c r="FI36" s="145"/>
      <c r="FO36" s="146"/>
    </row>
    <row r="37" spans="5:171" ht="21.75" customHeight="1" thickBot="1">
      <c r="E37" s="138"/>
      <c r="F37" s="213"/>
      <c r="G37" s="213"/>
      <c r="H37" s="213"/>
      <c r="I37" s="213"/>
      <c r="J37" s="213"/>
      <c r="K37" s="213"/>
      <c r="L37" s="213"/>
      <c r="M37" s="213"/>
      <c r="N37" s="225"/>
      <c r="O37" s="225"/>
      <c r="P37" s="225"/>
      <c r="Q37" s="225"/>
      <c r="R37" s="225"/>
      <c r="S37" s="225"/>
      <c r="T37" s="206"/>
      <c r="U37" s="206"/>
      <c r="V37" s="206"/>
      <c r="W37" s="206"/>
      <c r="X37" s="206"/>
      <c r="Y37" s="206"/>
      <c r="Z37" s="206"/>
      <c r="AA37" s="206"/>
      <c r="AB37" s="206"/>
      <c r="AC37" s="206"/>
      <c r="AD37" s="206"/>
      <c r="AE37" s="206"/>
      <c r="AF37" s="206"/>
      <c r="AG37" s="206"/>
      <c r="AH37" s="206"/>
      <c r="AI37" s="206"/>
      <c r="AJ37" s="206"/>
      <c r="AK37" s="218"/>
      <c r="AL37" s="218"/>
      <c r="AM37" s="218"/>
      <c r="AN37" s="218"/>
      <c r="AO37" s="140"/>
      <c r="CK37" s="132"/>
      <c r="FI37" s="145"/>
      <c r="FO37" s="146"/>
    </row>
    <row r="38" spans="5:171" ht="21.75" customHeight="1" thickTop="1">
      <c r="E38" s="138"/>
      <c r="F38" s="217" t="s">
        <v>20</v>
      </c>
      <c r="G38" s="217"/>
      <c r="H38" s="217"/>
      <c r="I38" s="217"/>
      <c r="J38" s="217"/>
      <c r="K38" s="217"/>
      <c r="L38" s="217"/>
      <c r="M38" s="217"/>
      <c r="N38" s="217" t="s">
        <v>38</v>
      </c>
      <c r="O38" s="217"/>
      <c r="P38" s="217"/>
      <c r="Q38" s="217"/>
      <c r="R38" s="217"/>
      <c r="S38" s="217"/>
      <c r="T38" s="202" t="s">
        <v>22</v>
      </c>
      <c r="U38" s="202"/>
      <c r="V38" s="202"/>
      <c r="W38" s="202"/>
      <c r="X38" s="202"/>
      <c r="Y38" s="202"/>
      <c r="Z38" s="202"/>
      <c r="AA38" s="202"/>
      <c r="AB38" s="202"/>
      <c r="AC38" s="202"/>
      <c r="AD38" s="202"/>
      <c r="AE38" s="202"/>
      <c r="AF38" s="202"/>
      <c r="AG38" s="202"/>
      <c r="AH38" s="202"/>
      <c r="AI38" s="202"/>
      <c r="AJ38" s="202"/>
      <c r="AK38" s="219"/>
      <c r="AL38" s="219"/>
      <c r="AM38" s="219"/>
      <c r="AN38" s="219"/>
      <c r="AO38" s="140"/>
      <c r="CK38" s="132"/>
      <c r="FI38" s="145"/>
      <c r="FO38" s="146"/>
    </row>
    <row r="39" spans="5:171">
      <c r="E39" s="138"/>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40"/>
    </row>
    <row r="40" spans="5:171" ht="15" thickBot="1">
      <c r="E40" s="142"/>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4"/>
    </row>
  </sheetData>
  <sheetProtection selectLockedCells="1"/>
  <protectedRanges>
    <protectedRange sqref="AK26:AN37 B5" name="範囲1"/>
  </protectedRanges>
  <mergeCells count="57">
    <mergeCell ref="F38:M38"/>
    <mergeCell ref="N38:S38"/>
    <mergeCell ref="AK36:AN37"/>
    <mergeCell ref="AK38:AN38"/>
    <mergeCell ref="AK30:AN30"/>
    <mergeCell ref="AK31:AN31"/>
    <mergeCell ref="AK32:AN32"/>
    <mergeCell ref="AK33:AN33"/>
    <mergeCell ref="AK34:AN34"/>
    <mergeCell ref="AK35:AN35"/>
    <mergeCell ref="N28:S31"/>
    <mergeCell ref="N32:S33"/>
    <mergeCell ref="N34:S34"/>
    <mergeCell ref="N35:S37"/>
    <mergeCell ref="F32:M37"/>
    <mergeCell ref="T32:AJ32"/>
    <mergeCell ref="F25:M25"/>
    <mergeCell ref="F26:M31"/>
    <mergeCell ref="N25:S25"/>
    <mergeCell ref="F16:AN16"/>
    <mergeCell ref="F9:R9"/>
    <mergeCell ref="AK27:AN27"/>
    <mergeCell ref="AK28:AN28"/>
    <mergeCell ref="AK29:AN29"/>
    <mergeCell ref="N26:S27"/>
    <mergeCell ref="T26:AJ26"/>
    <mergeCell ref="T27:AJ27"/>
    <mergeCell ref="H22:P22"/>
    <mergeCell ref="H23:P23"/>
    <mergeCell ref="AK26:AN26"/>
    <mergeCell ref="R20:V20"/>
    <mergeCell ref="R21:AN21"/>
    <mergeCell ref="F5:AN5"/>
    <mergeCell ref="F18:AN18"/>
    <mergeCell ref="T25:AJ25"/>
    <mergeCell ref="U14:W14"/>
    <mergeCell ref="Y14:AN14"/>
    <mergeCell ref="AK25:AN25"/>
    <mergeCell ref="Y13:AL13"/>
    <mergeCell ref="AF7:AM7"/>
    <mergeCell ref="U11:W11"/>
    <mergeCell ref="U13:W13"/>
    <mergeCell ref="R22:U22"/>
    <mergeCell ref="R23:U23"/>
    <mergeCell ref="Y11:AN11"/>
    <mergeCell ref="Y12:AN12"/>
    <mergeCell ref="H20:P20"/>
    <mergeCell ref="H21:P21"/>
    <mergeCell ref="T38:AJ38"/>
    <mergeCell ref="U28:AJ28"/>
    <mergeCell ref="U29:AJ29"/>
    <mergeCell ref="U30:AJ30"/>
    <mergeCell ref="U31:AJ31"/>
    <mergeCell ref="T35:AJ35"/>
    <mergeCell ref="T34:AJ34"/>
    <mergeCell ref="T36:AJ37"/>
    <mergeCell ref="T33:AJ33"/>
  </mergeCells>
  <phoneticPr fontId="3"/>
  <pageMargins left="0.78740157480314965" right="0.78740157480314965" top="0.78740157480314965" bottom="0.78740157480314965"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O541"/>
  <sheetViews>
    <sheetView view="pageBreakPreview" zoomScaleNormal="100" zoomScaleSheetLayoutView="100" workbookViewId="0">
      <selection activeCell="E16" sqref="E16:AN16"/>
    </sheetView>
  </sheetViews>
  <sheetFormatPr defaultRowHeight="14.25"/>
  <cols>
    <col min="1" max="1" width="3.25" customWidth="1"/>
    <col min="3" max="3" width="3.25" customWidth="1"/>
    <col min="4" max="4" width="2.25" customWidth="1"/>
    <col min="5" max="40" width="2.25" style="4" customWidth="1"/>
    <col min="41" max="118" width="2.25" style="3" customWidth="1"/>
    <col min="119" max="135" width="9" style="3"/>
  </cols>
  <sheetData>
    <row r="1" spans="2:171" s="146" customFormat="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45"/>
      <c r="FK1" s="145"/>
      <c r="FL1" s="145"/>
      <c r="FM1" s="145"/>
      <c r="FN1" s="145"/>
      <c r="FO1" s="145"/>
    </row>
    <row r="2" spans="2:171" s="146" customFormat="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45"/>
      <c r="FK2" s="145"/>
      <c r="FL2" s="145"/>
      <c r="FM2" s="145"/>
      <c r="FN2" s="145"/>
      <c r="FO2" s="145"/>
    </row>
    <row r="3" spans="2:171" s="146" customFormat="1" ht="15" thickBot="1">
      <c r="D3" s="16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45"/>
      <c r="FK3" s="145"/>
      <c r="FL3" s="145"/>
      <c r="FM3" s="145"/>
      <c r="FN3" s="145"/>
      <c r="FO3" s="145"/>
    </row>
    <row r="4" spans="2:171" s="146" customFormat="1" ht="15" thickBot="1">
      <c r="B4" s="133" t="s">
        <v>180</v>
      </c>
      <c r="D4" s="16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1"/>
      <c r="AQ4" s="131"/>
      <c r="AR4" s="131"/>
      <c r="AS4" s="242" t="s">
        <v>194</v>
      </c>
      <c r="AT4" s="242"/>
      <c r="AU4" s="242"/>
      <c r="AV4" s="242"/>
      <c r="AW4" s="131"/>
      <c r="AX4" s="242" t="s">
        <v>202</v>
      </c>
      <c r="AY4" s="242"/>
      <c r="AZ4" s="242"/>
      <c r="BA4" s="242"/>
      <c r="BB4" s="242"/>
      <c r="BC4" s="242"/>
      <c r="BD4" s="242"/>
      <c r="BE4" s="242"/>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45"/>
      <c r="FK4" s="145"/>
      <c r="FL4" s="145"/>
      <c r="FM4" s="145"/>
      <c r="FN4" s="145"/>
      <c r="FO4" s="145"/>
    </row>
    <row r="5" spans="2:171" s="146" customFormat="1" ht="21" customHeight="1" thickBot="1">
      <c r="B5" s="134"/>
      <c r="D5" s="169"/>
      <c r="E5" s="372" t="s">
        <v>228</v>
      </c>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139"/>
      <c r="AP5" s="131"/>
      <c r="AQ5" s="131"/>
      <c r="AR5" s="131"/>
      <c r="AS5" s="242" t="s">
        <v>195</v>
      </c>
      <c r="AT5" s="242"/>
      <c r="AU5" s="242"/>
      <c r="AV5" s="242"/>
      <c r="AW5" s="131"/>
      <c r="AX5" s="242" t="s">
        <v>198</v>
      </c>
      <c r="AY5" s="242"/>
      <c r="AZ5" s="242"/>
      <c r="BA5" s="242"/>
      <c r="BB5" s="242"/>
      <c r="BC5" s="242"/>
      <c r="BD5" s="242"/>
      <c r="BE5" s="242"/>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45"/>
      <c r="FK5" s="145"/>
      <c r="FL5" s="145"/>
      <c r="FM5" s="145"/>
      <c r="FN5" s="145"/>
      <c r="FO5" s="145"/>
    </row>
    <row r="6" spans="2:171" s="146" customFormat="1">
      <c r="D6" s="16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1"/>
      <c r="AQ6" s="131"/>
      <c r="AR6" s="131"/>
      <c r="AS6" s="242" t="s">
        <v>196</v>
      </c>
      <c r="AT6" s="242"/>
      <c r="AU6" s="242"/>
      <c r="AV6" s="242"/>
      <c r="AW6" s="131"/>
      <c r="AX6" s="242" t="s">
        <v>199</v>
      </c>
      <c r="AY6" s="242"/>
      <c r="AZ6" s="242"/>
      <c r="BA6" s="242"/>
      <c r="BB6" s="242"/>
      <c r="BC6" s="242"/>
      <c r="BD6" s="242"/>
      <c r="BE6" s="242"/>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45"/>
      <c r="FK6" s="145"/>
      <c r="FL6" s="145"/>
      <c r="FM6" s="145"/>
      <c r="FN6" s="145"/>
      <c r="FO6" s="145"/>
    </row>
    <row r="7" spans="2:171" s="146" customFormat="1" ht="15" customHeight="1">
      <c r="D7" s="16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208" t="s">
        <v>223</v>
      </c>
      <c r="AG7" s="208"/>
      <c r="AH7" s="208"/>
      <c r="AI7" s="208"/>
      <c r="AJ7" s="208"/>
      <c r="AK7" s="208"/>
      <c r="AL7" s="208"/>
      <c r="AM7" s="208"/>
      <c r="AN7" s="139"/>
      <c r="AO7" s="139"/>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45"/>
      <c r="FJ7" s="145"/>
      <c r="FK7" s="145"/>
      <c r="FL7" s="145"/>
      <c r="FM7" s="145"/>
      <c r="FN7" s="145"/>
    </row>
    <row r="8" spans="2:171" s="146" customFormat="1">
      <c r="D8" s="16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1"/>
      <c r="AN8" s="139"/>
      <c r="AO8" s="139"/>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45"/>
      <c r="FK8" s="145"/>
      <c r="FL8" s="145"/>
      <c r="FM8" s="145"/>
      <c r="FN8" s="145"/>
      <c r="FO8" s="145"/>
    </row>
    <row r="9" spans="2:171" s="146" customFormat="1" ht="18" customHeight="1">
      <c r="D9" s="169"/>
      <c r="E9" s="208" t="s">
        <v>11</v>
      </c>
      <c r="F9" s="208"/>
      <c r="G9" s="208"/>
      <c r="H9" s="208"/>
      <c r="I9" s="208"/>
      <c r="J9" s="208"/>
      <c r="K9" s="208"/>
      <c r="L9" s="208"/>
      <c r="M9" s="208"/>
      <c r="N9" s="208"/>
      <c r="O9" s="208"/>
      <c r="P9" s="208"/>
      <c r="Q9" s="208"/>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45"/>
      <c r="FK9" s="145"/>
      <c r="FL9" s="145"/>
      <c r="FM9" s="145"/>
      <c r="FN9" s="145"/>
      <c r="FO9" s="145"/>
    </row>
    <row r="10" spans="2:171" s="146" customFormat="1">
      <c r="D10" s="16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45"/>
      <c r="FK10" s="145"/>
      <c r="FL10" s="145"/>
      <c r="FM10" s="145"/>
      <c r="FN10" s="145"/>
      <c r="FO10" s="145"/>
    </row>
    <row r="11" spans="2:171" s="146" customFormat="1" ht="19.5" customHeight="1">
      <c r="D11" s="169"/>
      <c r="E11" s="139"/>
      <c r="F11" s="139"/>
      <c r="G11" s="139"/>
      <c r="H11" s="139"/>
      <c r="I11" s="139"/>
      <c r="J11" s="139"/>
      <c r="K11" s="139"/>
      <c r="L11" s="139"/>
      <c r="M11" s="139"/>
      <c r="N11" s="139"/>
      <c r="O11" s="139"/>
      <c r="P11" s="139"/>
      <c r="Q11" s="139"/>
      <c r="R11" s="139"/>
      <c r="S11" s="139"/>
      <c r="T11" s="139"/>
      <c r="U11" s="208" t="s">
        <v>12</v>
      </c>
      <c r="V11" s="208"/>
      <c r="W11" s="208"/>
      <c r="X11" s="139"/>
      <c r="Y11" s="210" t="str">
        <f>IF(浄化槽台帳!$E$5="","",浄化槽台帳!$E$5)</f>
        <v/>
      </c>
      <c r="Z11" s="210"/>
      <c r="AA11" s="210"/>
      <c r="AB11" s="210"/>
      <c r="AC11" s="210"/>
      <c r="AD11" s="210"/>
      <c r="AE11" s="210"/>
      <c r="AF11" s="210"/>
      <c r="AG11" s="210"/>
      <c r="AH11" s="210"/>
      <c r="AI11" s="210"/>
      <c r="AJ11" s="210"/>
      <c r="AK11" s="210"/>
      <c r="AL11" s="210"/>
      <c r="AM11" s="210"/>
      <c r="AN11" s="210"/>
      <c r="AO11" s="139"/>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45"/>
      <c r="FI11" s="145"/>
      <c r="FJ11" s="145"/>
      <c r="FK11" s="145"/>
      <c r="FL11" s="145"/>
      <c r="FM11" s="145"/>
    </row>
    <row r="12" spans="2:171" s="146" customFormat="1" ht="19.5" customHeight="1">
      <c r="D12" s="169"/>
      <c r="E12" s="139"/>
      <c r="F12" s="139"/>
      <c r="G12" s="139"/>
      <c r="H12" s="139"/>
      <c r="I12" s="139"/>
      <c r="J12" s="139"/>
      <c r="K12" s="139"/>
      <c r="L12" s="139"/>
      <c r="M12" s="139"/>
      <c r="N12" s="139"/>
      <c r="O12" s="139"/>
      <c r="P12" s="139"/>
      <c r="Q12" s="139"/>
      <c r="R12" s="139"/>
      <c r="S12" s="139"/>
      <c r="T12" s="139"/>
      <c r="U12" s="139"/>
      <c r="V12" s="139"/>
      <c r="W12" s="139"/>
      <c r="X12" s="139"/>
      <c r="Y12" s="210" t="str">
        <f>IF(浄化槽台帳!$F$5="","",浄化槽台帳!$F$5)</f>
        <v/>
      </c>
      <c r="Z12" s="210"/>
      <c r="AA12" s="210"/>
      <c r="AB12" s="210"/>
      <c r="AC12" s="210"/>
      <c r="AD12" s="210"/>
      <c r="AE12" s="210"/>
      <c r="AF12" s="210"/>
      <c r="AG12" s="210"/>
      <c r="AH12" s="210"/>
      <c r="AI12" s="210"/>
      <c r="AJ12" s="210"/>
      <c r="AK12" s="210"/>
      <c r="AL12" s="210"/>
      <c r="AM12" s="210"/>
      <c r="AN12" s="210"/>
      <c r="AO12" s="139"/>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45"/>
      <c r="FI12" s="145"/>
      <c r="FJ12" s="145"/>
      <c r="FK12" s="145"/>
      <c r="FL12" s="145"/>
      <c r="FM12" s="145"/>
    </row>
    <row r="13" spans="2:171" s="146" customFormat="1" ht="19.5" customHeight="1">
      <c r="D13" s="169"/>
      <c r="E13" s="139"/>
      <c r="F13" s="139"/>
      <c r="G13" s="139"/>
      <c r="H13" s="139"/>
      <c r="I13" s="139"/>
      <c r="J13" s="139"/>
      <c r="K13" s="139"/>
      <c r="L13" s="139"/>
      <c r="M13" s="139"/>
      <c r="N13" s="139"/>
      <c r="O13" s="139"/>
      <c r="P13" s="139"/>
      <c r="Q13" s="139"/>
      <c r="R13" s="139"/>
      <c r="S13" s="139"/>
      <c r="T13" s="139"/>
      <c r="U13" s="208" t="s">
        <v>13</v>
      </c>
      <c r="V13" s="208"/>
      <c r="W13" s="208"/>
      <c r="X13" s="139"/>
      <c r="Y13" s="210" t="str">
        <f>IF(浄化槽台帳!$D$5="","",浄化槽台帳!$D$5)</f>
        <v/>
      </c>
      <c r="Z13" s="210"/>
      <c r="AA13" s="210"/>
      <c r="AB13" s="210"/>
      <c r="AC13" s="210"/>
      <c r="AD13" s="210"/>
      <c r="AE13" s="210"/>
      <c r="AF13" s="210"/>
      <c r="AG13" s="210"/>
      <c r="AH13" s="210"/>
      <c r="AI13" s="210"/>
      <c r="AJ13" s="210"/>
      <c r="AK13" s="210"/>
      <c r="AL13" s="210"/>
      <c r="AM13" s="139" t="s">
        <v>30</v>
      </c>
      <c r="AN13" s="139"/>
      <c r="AO13" s="139"/>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45"/>
      <c r="FI13" s="145"/>
      <c r="FJ13" s="145"/>
      <c r="FK13" s="145"/>
      <c r="FL13" s="145"/>
      <c r="FM13" s="145"/>
    </row>
    <row r="14" spans="2:171" s="146" customFormat="1" ht="19.5" customHeight="1">
      <c r="D14" s="169"/>
      <c r="E14" s="139"/>
      <c r="F14" s="139"/>
      <c r="G14" s="139"/>
      <c r="H14" s="139"/>
      <c r="I14" s="139"/>
      <c r="J14" s="139"/>
      <c r="K14" s="139"/>
      <c r="L14" s="139"/>
      <c r="M14" s="139"/>
      <c r="N14" s="139"/>
      <c r="O14" s="139"/>
      <c r="P14" s="139"/>
      <c r="Q14" s="139"/>
      <c r="R14" s="139"/>
      <c r="S14" s="139"/>
      <c r="T14" s="139"/>
      <c r="U14" s="208" t="s">
        <v>14</v>
      </c>
      <c r="V14" s="208"/>
      <c r="W14" s="208"/>
      <c r="X14" s="139"/>
      <c r="Y14" s="210" t="str">
        <f>IF(浄化槽台帳!$H$5="","",浄化槽台帳!$H$5)</f>
        <v/>
      </c>
      <c r="Z14" s="210"/>
      <c r="AA14" s="210"/>
      <c r="AB14" s="210"/>
      <c r="AC14" s="210"/>
      <c r="AD14" s="210"/>
      <c r="AE14" s="210"/>
      <c r="AF14" s="210"/>
      <c r="AG14" s="210"/>
      <c r="AH14" s="210"/>
      <c r="AI14" s="210"/>
      <c r="AJ14" s="210"/>
      <c r="AK14" s="210"/>
      <c r="AL14" s="210"/>
      <c r="AM14" s="210"/>
      <c r="AN14" s="210"/>
      <c r="AO14" s="139"/>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45"/>
      <c r="FJ14" s="145"/>
      <c r="FK14" s="145"/>
      <c r="FL14" s="145"/>
      <c r="FM14" s="145"/>
      <c r="FN14" s="145"/>
    </row>
    <row r="15" spans="2:171" s="146" customFormat="1" ht="21" customHeight="1">
      <c r="D15" s="169"/>
      <c r="E15" s="139"/>
      <c r="F15" s="139"/>
      <c r="G15" s="139"/>
      <c r="H15" s="139"/>
      <c r="I15" s="139"/>
      <c r="J15" s="139"/>
      <c r="K15" s="139"/>
      <c r="L15" s="139"/>
      <c r="M15" s="139"/>
      <c r="N15" s="139"/>
      <c r="O15" s="139"/>
      <c r="P15" s="139"/>
      <c r="Q15" s="139"/>
      <c r="R15" s="139"/>
      <c r="S15" s="139"/>
      <c r="T15" s="139"/>
      <c r="U15" s="141"/>
      <c r="V15" s="141"/>
      <c r="W15" s="141"/>
      <c r="X15" s="139"/>
      <c r="Y15" s="139"/>
      <c r="Z15" s="139"/>
      <c r="AA15" s="139"/>
      <c r="AB15" s="139"/>
      <c r="AC15" s="139"/>
      <c r="AD15" s="139"/>
      <c r="AE15" s="139"/>
      <c r="AF15" s="139"/>
      <c r="AG15" s="139"/>
      <c r="AH15" s="139"/>
      <c r="AI15" s="139"/>
      <c r="AJ15" s="139"/>
      <c r="AK15" s="139"/>
      <c r="AL15" s="139"/>
      <c r="AM15" s="139"/>
      <c r="AN15" s="139"/>
      <c r="AO15" s="139"/>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45"/>
      <c r="FJ15" s="145"/>
      <c r="FK15" s="145"/>
      <c r="FL15" s="145"/>
      <c r="FM15" s="145"/>
      <c r="FN15" s="145"/>
    </row>
    <row r="16" spans="2:171" s="146" customFormat="1" ht="21" customHeight="1">
      <c r="D16" s="169"/>
      <c r="E16" s="403" t="s">
        <v>229</v>
      </c>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139"/>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45"/>
      <c r="FK16" s="145"/>
      <c r="FL16" s="145"/>
      <c r="FM16" s="145"/>
      <c r="FN16" s="145"/>
      <c r="FO16" s="145"/>
    </row>
    <row r="17" spans="4:171" s="146" customFormat="1" ht="13.5" customHeight="1">
      <c r="D17" s="169"/>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39"/>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45"/>
      <c r="FK17" s="145"/>
      <c r="FL17" s="145"/>
      <c r="FM17" s="145"/>
      <c r="FN17" s="145"/>
      <c r="FO17" s="145"/>
    </row>
    <row r="18" spans="4:171" s="146" customFormat="1" ht="19.5" customHeight="1">
      <c r="D18" s="169"/>
      <c r="E18" s="139" t="s">
        <v>309</v>
      </c>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45"/>
      <c r="FK18" s="145"/>
      <c r="FL18" s="145"/>
      <c r="FM18" s="145"/>
      <c r="FN18" s="145"/>
      <c r="FO18" s="145"/>
    </row>
    <row r="19" spans="4:171" s="146" customFormat="1" ht="19.5" customHeight="1">
      <c r="D19" s="169"/>
      <c r="E19" s="139" t="s">
        <v>310</v>
      </c>
      <c r="F19" s="139"/>
      <c r="G19" s="139"/>
      <c r="H19" s="139"/>
      <c r="I19" s="139"/>
      <c r="J19" s="139"/>
      <c r="K19" s="139"/>
      <c r="L19" s="139"/>
      <c r="M19" s="139"/>
      <c r="N19" s="139"/>
      <c r="O19" s="139"/>
      <c r="P19" s="139"/>
      <c r="Q19" s="139"/>
      <c r="R19" s="139"/>
      <c r="S19" s="139"/>
      <c r="T19" s="139"/>
      <c r="U19" s="139"/>
      <c r="V19" s="169"/>
      <c r="W19" s="169"/>
      <c r="X19" s="169"/>
      <c r="Y19" s="139"/>
      <c r="Z19" s="139"/>
      <c r="AA19" s="139"/>
      <c r="AB19" s="139"/>
      <c r="AC19" s="139"/>
      <c r="AD19" s="139"/>
      <c r="AE19" s="139"/>
      <c r="AF19" s="139"/>
      <c r="AG19" s="139"/>
      <c r="AH19" s="139"/>
      <c r="AI19" s="139"/>
      <c r="AJ19" s="139"/>
      <c r="AK19" s="139"/>
      <c r="AL19" s="139"/>
      <c r="AM19" s="139"/>
      <c r="AN19" s="139"/>
      <c r="AO19" s="170"/>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row>
    <row r="20" spans="4:171" s="146" customFormat="1">
      <c r="D20" s="169"/>
      <c r="E20" s="139"/>
      <c r="F20" s="381" t="s">
        <v>230</v>
      </c>
      <c r="G20" s="382"/>
      <c r="H20" s="382"/>
      <c r="I20" s="382"/>
      <c r="J20" s="382"/>
      <c r="K20" s="382"/>
      <c r="L20" s="382"/>
      <c r="M20" s="382"/>
      <c r="N20" s="383"/>
      <c r="O20" s="413" t="s">
        <v>265</v>
      </c>
      <c r="P20" s="414"/>
      <c r="Q20" s="414"/>
      <c r="R20" s="414" t="str">
        <f>IF(浄化槽台帳!$AE$6="","",浄化槽台帳!$AE$6)</f>
        <v/>
      </c>
      <c r="S20" s="414"/>
      <c r="T20" s="414"/>
      <c r="U20" s="414"/>
      <c r="V20" s="414" t="s">
        <v>266</v>
      </c>
      <c r="W20" s="414"/>
      <c r="X20" s="414"/>
      <c r="Y20" s="157"/>
      <c r="Z20" s="157"/>
      <c r="AA20" s="157"/>
      <c r="AB20" s="157"/>
      <c r="AC20" s="157"/>
      <c r="AD20" s="157"/>
      <c r="AE20" s="157"/>
      <c r="AF20" s="157"/>
      <c r="AG20" s="157"/>
      <c r="AH20" s="157"/>
      <c r="AI20" s="157"/>
      <c r="AJ20" s="157"/>
      <c r="AK20" s="157"/>
      <c r="AL20" s="157"/>
      <c r="AM20" s="158"/>
      <c r="AN20" s="139"/>
      <c r="AO20" s="170"/>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row>
    <row r="21" spans="4:171" s="146" customFormat="1">
      <c r="D21" s="169"/>
      <c r="E21" s="139"/>
      <c r="F21" s="386"/>
      <c r="G21" s="387"/>
      <c r="H21" s="387"/>
      <c r="I21" s="387"/>
      <c r="J21" s="387"/>
      <c r="K21" s="387"/>
      <c r="L21" s="387"/>
      <c r="M21" s="387"/>
      <c r="N21" s="388"/>
      <c r="O21" s="415"/>
      <c r="P21" s="416"/>
      <c r="Q21" s="416"/>
      <c r="R21" s="416"/>
      <c r="S21" s="416"/>
      <c r="T21" s="416"/>
      <c r="U21" s="416"/>
      <c r="V21" s="416"/>
      <c r="W21" s="416"/>
      <c r="X21" s="416"/>
      <c r="Y21" s="159"/>
      <c r="Z21" s="159"/>
      <c r="AA21" s="159"/>
      <c r="AB21" s="159"/>
      <c r="AC21" s="159"/>
      <c r="AD21" s="159"/>
      <c r="AE21" s="159"/>
      <c r="AF21" s="159"/>
      <c r="AG21" s="159"/>
      <c r="AH21" s="159"/>
      <c r="AI21" s="159"/>
      <c r="AJ21" s="159"/>
      <c r="AK21" s="159"/>
      <c r="AL21" s="159"/>
      <c r="AM21" s="160"/>
      <c r="AN21" s="139"/>
      <c r="AO21" s="170"/>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row>
    <row r="22" spans="4:171" s="146" customFormat="1">
      <c r="D22" s="169"/>
      <c r="E22" s="139"/>
      <c r="F22" s="381" t="s">
        <v>231</v>
      </c>
      <c r="G22" s="382"/>
      <c r="H22" s="382"/>
      <c r="I22" s="382"/>
      <c r="J22" s="382"/>
      <c r="K22" s="382"/>
      <c r="L22" s="382"/>
      <c r="M22" s="382"/>
      <c r="N22" s="383"/>
      <c r="O22" s="381" t="s">
        <v>305</v>
      </c>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c r="AN22" s="139"/>
      <c r="AO22" s="170"/>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row>
    <row r="23" spans="4:171" s="146" customFormat="1">
      <c r="D23" s="169"/>
      <c r="E23" s="139"/>
      <c r="F23" s="386"/>
      <c r="G23" s="387"/>
      <c r="H23" s="387"/>
      <c r="I23" s="387"/>
      <c r="J23" s="387"/>
      <c r="K23" s="387"/>
      <c r="L23" s="387"/>
      <c r="M23" s="387"/>
      <c r="N23" s="388"/>
      <c r="O23" s="386"/>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8"/>
      <c r="AN23" s="139"/>
      <c r="AO23" s="170"/>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row>
    <row r="24" spans="4:171" s="146" customFormat="1">
      <c r="D24" s="169"/>
      <c r="E24" s="139"/>
      <c r="F24" s="389" t="s">
        <v>232</v>
      </c>
      <c r="G24" s="404"/>
      <c r="H24" s="404"/>
      <c r="I24" s="404"/>
      <c r="J24" s="404"/>
      <c r="K24" s="404"/>
      <c r="L24" s="404"/>
      <c r="M24" s="404"/>
      <c r="N24" s="405"/>
      <c r="O24" s="409" t="str">
        <f>IF(OR(浄化槽台帳!$N$5="",浄化槽台帳!$O$5=""),"",浄化槽台帳!$N$5+浄化槽台帳!$O$5)</f>
        <v/>
      </c>
      <c r="P24" s="410"/>
      <c r="Q24" s="410"/>
      <c r="R24" s="410"/>
      <c r="S24" s="410"/>
      <c r="T24" s="410"/>
      <c r="U24" s="410"/>
      <c r="V24" s="410"/>
      <c r="W24" s="410"/>
      <c r="X24" s="410"/>
      <c r="Y24" s="410"/>
      <c r="Z24" s="410"/>
      <c r="AA24" s="410"/>
      <c r="AB24" s="410"/>
      <c r="AC24" s="410"/>
      <c r="AD24" s="410"/>
      <c r="AE24" s="410"/>
      <c r="AF24" s="410"/>
      <c r="AG24" s="410"/>
      <c r="AH24" s="410"/>
      <c r="AI24" s="410"/>
      <c r="AJ24" s="410"/>
      <c r="AK24" s="382" t="s">
        <v>37</v>
      </c>
      <c r="AL24" s="382"/>
      <c r="AM24" s="383"/>
      <c r="AN24" s="139"/>
      <c r="AO24" s="170"/>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row>
    <row r="25" spans="4:171" s="146" customFormat="1">
      <c r="D25" s="169"/>
      <c r="E25" s="139"/>
      <c r="F25" s="406"/>
      <c r="G25" s="407"/>
      <c r="H25" s="407"/>
      <c r="I25" s="407"/>
      <c r="J25" s="407"/>
      <c r="K25" s="407"/>
      <c r="L25" s="407"/>
      <c r="M25" s="407"/>
      <c r="N25" s="408"/>
      <c r="O25" s="411"/>
      <c r="P25" s="412"/>
      <c r="Q25" s="412"/>
      <c r="R25" s="412"/>
      <c r="S25" s="412"/>
      <c r="T25" s="412"/>
      <c r="U25" s="412"/>
      <c r="V25" s="412"/>
      <c r="W25" s="412"/>
      <c r="X25" s="412"/>
      <c r="Y25" s="412"/>
      <c r="Z25" s="412"/>
      <c r="AA25" s="412"/>
      <c r="AB25" s="412"/>
      <c r="AC25" s="412"/>
      <c r="AD25" s="412"/>
      <c r="AE25" s="412"/>
      <c r="AF25" s="412"/>
      <c r="AG25" s="412"/>
      <c r="AH25" s="412"/>
      <c r="AI25" s="412"/>
      <c r="AJ25" s="412"/>
      <c r="AK25" s="387"/>
      <c r="AL25" s="387"/>
      <c r="AM25" s="388"/>
      <c r="AN25" s="139"/>
      <c r="AO25" s="170"/>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row>
    <row r="26" spans="4:171" s="146" customFormat="1">
      <c r="D26" s="169"/>
      <c r="E26" s="139"/>
      <c r="F26" s="381" t="s">
        <v>236</v>
      </c>
      <c r="G26" s="382"/>
      <c r="H26" s="382"/>
      <c r="I26" s="382"/>
      <c r="J26" s="382"/>
      <c r="K26" s="382"/>
      <c r="L26" s="382"/>
      <c r="M26" s="382"/>
      <c r="N26" s="383"/>
      <c r="O26" s="389" t="s">
        <v>307</v>
      </c>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3"/>
      <c r="AN26" s="139"/>
      <c r="AO26" s="170"/>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row>
    <row r="27" spans="4:171" s="146" customFormat="1">
      <c r="D27" s="169"/>
      <c r="E27" s="139"/>
      <c r="F27" s="384"/>
      <c r="G27" s="372"/>
      <c r="H27" s="372"/>
      <c r="I27" s="372"/>
      <c r="J27" s="372"/>
      <c r="K27" s="372"/>
      <c r="L27" s="372"/>
      <c r="M27" s="372"/>
      <c r="N27" s="385"/>
      <c r="O27" s="384"/>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85"/>
      <c r="AN27" s="139"/>
      <c r="AO27" s="170"/>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row>
    <row r="28" spans="4:171" s="146" customFormat="1">
      <c r="D28" s="169"/>
      <c r="E28" s="139"/>
      <c r="F28" s="384"/>
      <c r="G28" s="372"/>
      <c r="H28" s="372"/>
      <c r="I28" s="372"/>
      <c r="J28" s="372"/>
      <c r="K28" s="372"/>
      <c r="L28" s="372"/>
      <c r="M28" s="372"/>
      <c r="N28" s="385"/>
      <c r="O28" s="384"/>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85"/>
      <c r="AN28" s="139"/>
      <c r="AO28" s="170"/>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row>
    <row r="29" spans="4:171" s="146" customFormat="1">
      <c r="D29" s="169"/>
      <c r="E29" s="139"/>
      <c r="F29" s="384"/>
      <c r="G29" s="372"/>
      <c r="H29" s="372"/>
      <c r="I29" s="372"/>
      <c r="J29" s="372"/>
      <c r="K29" s="372"/>
      <c r="L29" s="372"/>
      <c r="M29" s="372"/>
      <c r="N29" s="385"/>
      <c r="O29" s="384"/>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85"/>
      <c r="AN29" s="139"/>
      <c r="AO29" s="170"/>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row>
    <row r="30" spans="4:171" s="146" customFormat="1">
      <c r="D30" s="169"/>
      <c r="E30" s="139"/>
      <c r="F30" s="384"/>
      <c r="G30" s="372"/>
      <c r="H30" s="372"/>
      <c r="I30" s="372"/>
      <c r="J30" s="372"/>
      <c r="K30" s="372"/>
      <c r="L30" s="372"/>
      <c r="M30" s="372"/>
      <c r="N30" s="385"/>
      <c r="O30" s="384"/>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85"/>
      <c r="AN30" s="139"/>
      <c r="AO30" s="170"/>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row>
    <row r="31" spans="4:171" s="146" customFormat="1">
      <c r="D31" s="169"/>
      <c r="E31" s="139"/>
      <c r="F31" s="384"/>
      <c r="G31" s="372"/>
      <c r="H31" s="372"/>
      <c r="I31" s="372"/>
      <c r="J31" s="372"/>
      <c r="K31" s="372"/>
      <c r="L31" s="372"/>
      <c r="M31" s="372"/>
      <c r="N31" s="385"/>
      <c r="O31" s="384"/>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85"/>
      <c r="AN31" s="139"/>
      <c r="AO31" s="170"/>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row>
    <row r="32" spans="4:171" s="146" customFormat="1">
      <c r="D32" s="169"/>
      <c r="E32" s="139"/>
      <c r="F32" s="384"/>
      <c r="G32" s="372"/>
      <c r="H32" s="372"/>
      <c r="I32" s="372"/>
      <c r="J32" s="372"/>
      <c r="K32" s="372"/>
      <c r="L32" s="372"/>
      <c r="M32" s="372"/>
      <c r="N32" s="385"/>
      <c r="O32" s="384"/>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85"/>
      <c r="AN32" s="139"/>
      <c r="AO32" s="170"/>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row>
    <row r="33" spans="4:135" s="146" customFormat="1">
      <c r="D33" s="169"/>
      <c r="E33" s="139"/>
      <c r="F33" s="384"/>
      <c r="G33" s="372"/>
      <c r="H33" s="372"/>
      <c r="I33" s="372"/>
      <c r="J33" s="372"/>
      <c r="K33" s="372"/>
      <c r="L33" s="372"/>
      <c r="M33" s="372"/>
      <c r="N33" s="385"/>
      <c r="O33" s="384"/>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85"/>
      <c r="AN33" s="139"/>
      <c r="AO33" s="170"/>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row>
    <row r="34" spans="4:135" s="146" customFormat="1">
      <c r="D34" s="169"/>
      <c r="E34" s="139"/>
      <c r="F34" s="384"/>
      <c r="G34" s="372"/>
      <c r="H34" s="372"/>
      <c r="I34" s="372"/>
      <c r="J34" s="372"/>
      <c r="K34" s="372"/>
      <c r="L34" s="372"/>
      <c r="M34" s="372"/>
      <c r="N34" s="385"/>
      <c r="O34" s="384"/>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85"/>
      <c r="AN34" s="139"/>
      <c r="AO34" s="170"/>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row>
    <row r="35" spans="4:135" s="146" customFormat="1">
      <c r="D35" s="169"/>
      <c r="E35" s="139"/>
      <c r="F35" s="384"/>
      <c r="G35" s="372"/>
      <c r="H35" s="372"/>
      <c r="I35" s="372"/>
      <c r="J35" s="372"/>
      <c r="K35" s="372"/>
      <c r="L35" s="372"/>
      <c r="M35" s="372"/>
      <c r="N35" s="385"/>
      <c r="O35" s="384"/>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85"/>
      <c r="AN35" s="139"/>
      <c r="AO35" s="170"/>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row>
    <row r="36" spans="4:135" s="146" customFormat="1">
      <c r="D36" s="169"/>
      <c r="E36" s="139"/>
      <c r="F36" s="384"/>
      <c r="G36" s="372"/>
      <c r="H36" s="372"/>
      <c r="I36" s="372"/>
      <c r="J36" s="372"/>
      <c r="K36" s="372"/>
      <c r="L36" s="372"/>
      <c r="M36" s="372"/>
      <c r="N36" s="385"/>
      <c r="O36" s="384"/>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85"/>
      <c r="AN36" s="139"/>
      <c r="AO36" s="170"/>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row>
    <row r="37" spans="4:135" s="146" customFormat="1">
      <c r="D37" s="169"/>
      <c r="E37" s="139"/>
      <c r="F37" s="384"/>
      <c r="G37" s="372"/>
      <c r="H37" s="372"/>
      <c r="I37" s="372"/>
      <c r="J37" s="372"/>
      <c r="K37" s="372"/>
      <c r="L37" s="372"/>
      <c r="M37" s="372"/>
      <c r="N37" s="385"/>
      <c r="O37" s="384"/>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85"/>
      <c r="AN37" s="139"/>
      <c r="AO37" s="170"/>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row>
    <row r="38" spans="4:135" s="146" customFormat="1">
      <c r="D38" s="169"/>
      <c r="E38" s="139"/>
      <c r="F38" s="386"/>
      <c r="G38" s="387"/>
      <c r="H38" s="387"/>
      <c r="I38" s="387"/>
      <c r="J38" s="387"/>
      <c r="K38" s="387"/>
      <c r="L38" s="387"/>
      <c r="M38" s="387"/>
      <c r="N38" s="388"/>
      <c r="O38" s="386"/>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8"/>
      <c r="AN38" s="139"/>
      <c r="AO38" s="170"/>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row>
    <row r="39" spans="4:135" s="146" customFormat="1">
      <c r="D39" s="16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70"/>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row>
    <row r="40" spans="4:135" s="146" customFormat="1">
      <c r="D40" s="16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70"/>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row>
    <row r="41" spans="4:135" s="146" customFormat="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row>
    <row r="42" spans="4:135" s="146" customFormat="1">
      <c r="D42" s="16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70"/>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row>
    <row r="43" spans="4:135" s="146" customFormat="1">
      <c r="D43" s="169"/>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170"/>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row>
    <row r="44" spans="4:135" s="146" customFormat="1" ht="21" customHeight="1">
      <c r="D44" s="169"/>
      <c r="E44" s="379" t="s">
        <v>233</v>
      </c>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169"/>
    </row>
    <row r="45" spans="4:135" s="146" customFormat="1" ht="21" customHeight="1">
      <c r="D45" s="169"/>
      <c r="E45" s="380" t="s">
        <v>261</v>
      </c>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169"/>
    </row>
    <row r="46" spans="4:135" s="146" customFormat="1">
      <c r="D46" s="16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169"/>
    </row>
    <row r="47" spans="4:135" s="146" customFormat="1">
      <c r="D47" s="16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169"/>
    </row>
    <row r="48" spans="4:135" s="146" customFormat="1">
      <c r="D48" s="16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169"/>
    </row>
    <row r="49" spans="4:41" s="146" customFormat="1" ht="15" customHeight="1">
      <c r="D49" s="169"/>
      <c r="E49" s="5"/>
      <c r="F49" s="163" t="s">
        <v>56</v>
      </c>
      <c r="G49" s="163"/>
      <c r="H49" s="338" t="s">
        <v>57</v>
      </c>
      <c r="I49" s="338"/>
      <c r="J49" s="338"/>
      <c r="K49" s="338"/>
      <c r="L49" s="338"/>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169"/>
    </row>
    <row r="50" spans="4:41" s="146" customFormat="1">
      <c r="D50" s="169"/>
      <c r="E50" s="5"/>
      <c r="F50" s="5"/>
      <c r="G50" s="5"/>
      <c r="H50" s="249" t="str">
        <f>IF(浄化槽台帳!$I$5="","",浄化槽台帳!$I$5)</f>
        <v/>
      </c>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5"/>
      <c r="AO50" s="169"/>
    </row>
    <row r="51" spans="4:41" s="146" customFormat="1">
      <c r="D51" s="169"/>
      <c r="E51" s="5"/>
      <c r="F51" s="5"/>
      <c r="G51" s="5"/>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5"/>
      <c r="AO51" s="169"/>
    </row>
    <row r="52" spans="4:41" s="146" customFormat="1">
      <c r="D52" s="169"/>
      <c r="E52" s="5"/>
      <c r="F52" s="5"/>
      <c r="G52" s="5"/>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5"/>
      <c r="AO52" s="169"/>
    </row>
    <row r="53" spans="4:41" s="146" customFormat="1" ht="15" customHeight="1">
      <c r="D53" s="169"/>
      <c r="E53" s="5"/>
      <c r="F53" s="163" t="s">
        <v>58</v>
      </c>
      <c r="G53" s="163"/>
      <c r="H53" s="338" t="s">
        <v>59</v>
      </c>
      <c r="I53" s="338"/>
      <c r="J53" s="338"/>
      <c r="K53" s="338"/>
      <c r="L53" s="338"/>
      <c r="M53" s="338"/>
      <c r="N53" s="338"/>
      <c r="O53" s="338"/>
      <c r="P53" s="338"/>
      <c r="Q53" s="338"/>
      <c r="R53" s="338"/>
      <c r="S53" s="338"/>
      <c r="T53" s="5"/>
      <c r="U53" s="5"/>
      <c r="V53" s="5"/>
      <c r="W53" s="5"/>
      <c r="X53" s="5"/>
      <c r="Y53" s="5"/>
      <c r="Z53" s="5"/>
      <c r="AA53" s="5"/>
      <c r="AB53" s="5"/>
      <c r="AC53" s="5"/>
      <c r="AD53" s="5"/>
      <c r="AE53" s="5"/>
      <c r="AF53" s="5"/>
      <c r="AG53" s="5"/>
      <c r="AH53" s="5"/>
      <c r="AI53" s="5"/>
      <c r="AJ53" s="5"/>
      <c r="AK53" s="5"/>
      <c r="AL53" s="5"/>
      <c r="AM53" s="5"/>
      <c r="AN53" s="5"/>
      <c r="AO53" s="169"/>
    </row>
    <row r="54" spans="4:41" s="146" customFormat="1" ht="10.5" customHeight="1">
      <c r="D54" s="169"/>
      <c r="E54" s="5"/>
      <c r="F54" s="250" t="s">
        <v>60</v>
      </c>
      <c r="G54" s="251"/>
      <c r="H54" s="251"/>
      <c r="I54" s="251"/>
      <c r="J54" s="251"/>
      <c r="K54" s="251"/>
      <c r="L54" s="251"/>
      <c r="M54" s="251"/>
      <c r="N54" s="252"/>
      <c r="O54" s="243" t="str">
        <f>IF(浄化槽台帳!$P$5="本人","○","")</f>
        <v/>
      </c>
      <c r="P54" s="244"/>
      <c r="Q54" s="247" t="s">
        <v>238</v>
      </c>
      <c r="R54" s="247"/>
      <c r="S54" s="247"/>
      <c r="T54" s="247"/>
      <c r="U54" s="247"/>
      <c r="V54" s="42"/>
      <c r="W54" s="42"/>
      <c r="X54" s="42"/>
      <c r="Y54" s="244" t="str">
        <f>IF(浄化槽台帳!$P$5="共有","○","")</f>
        <v/>
      </c>
      <c r="Z54" s="244"/>
      <c r="AA54" s="244" t="s">
        <v>239</v>
      </c>
      <c r="AB54" s="244"/>
      <c r="AC54" s="244"/>
      <c r="AD54" s="244"/>
      <c r="AE54" s="260" t="s">
        <v>61</v>
      </c>
      <c r="AF54" s="373" t="str">
        <f>IF(浄化槽台帳!$Q$5="","",浄化槽台帳!$Q$5)</f>
        <v/>
      </c>
      <c r="AG54" s="373"/>
      <c r="AH54" s="260" t="s">
        <v>62</v>
      </c>
      <c r="AI54" s="260"/>
      <c r="AJ54" s="375" t="s">
        <v>63</v>
      </c>
      <c r="AK54" s="375"/>
      <c r="AL54" s="375"/>
      <c r="AM54" s="376"/>
      <c r="AN54" s="5"/>
      <c r="AO54" s="169"/>
    </row>
    <row r="55" spans="4:41" s="146" customFormat="1" ht="10.5" customHeight="1">
      <c r="D55" s="169"/>
      <c r="E55" s="5"/>
      <c r="F55" s="256"/>
      <c r="G55" s="257"/>
      <c r="H55" s="257"/>
      <c r="I55" s="257"/>
      <c r="J55" s="257"/>
      <c r="K55" s="257"/>
      <c r="L55" s="257"/>
      <c r="M55" s="257"/>
      <c r="N55" s="258"/>
      <c r="O55" s="245"/>
      <c r="P55" s="246"/>
      <c r="Q55" s="248"/>
      <c r="R55" s="248"/>
      <c r="S55" s="248"/>
      <c r="T55" s="248"/>
      <c r="U55" s="248"/>
      <c r="V55" s="43"/>
      <c r="W55" s="43"/>
      <c r="X55" s="43"/>
      <c r="Y55" s="246"/>
      <c r="Z55" s="246"/>
      <c r="AA55" s="246"/>
      <c r="AB55" s="246"/>
      <c r="AC55" s="246"/>
      <c r="AD55" s="246"/>
      <c r="AE55" s="240"/>
      <c r="AF55" s="374"/>
      <c r="AG55" s="374"/>
      <c r="AH55" s="240"/>
      <c r="AI55" s="240"/>
      <c r="AJ55" s="377"/>
      <c r="AK55" s="377"/>
      <c r="AL55" s="377"/>
      <c r="AM55" s="378"/>
      <c r="AN55" s="5"/>
      <c r="AO55" s="169"/>
    </row>
    <row r="56" spans="4:41" s="146" customFormat="1" ht="10.5" customHeight="1">
      <c r="D56" s="169"/>
      <c r="E56" s="5"/>
      <c r="F56" s="250" t="s">
        <v>64</v>
      </c>
      <c r="G56" s="251"/>
      <c r="H56" s="251"/>
      <c r="I56" s="251"/>
      <c r="J56" s="251"/>
      <c r="K56" s="251"/>
      <c r="L56" s="251"/>
      <c r="M56" s="251"/>
      <c r="N56" s="252"/>
      <c r="O56" s="244" t="str">
        <f>IF(浄化槽台帳!$R$5="専用住宅","○","")</f>
        <v/>
      </c>
      <c r="P56" s="244"/>
      <c r="Q56" s="260" t="s">
        <v>240</v>
      </c>
      <c r="R56" s="260"/>
      <c r="S56" s="260"/>
      <c r="T56" s="260"/>
      <c r="U56" s="260"/>
      <c r="V56" s="261"/>
      <c r="W56" s="263" t="s">
        <v>90</v>
      </c>
      <c r="X56" s="260"/>
      <c r="Y56" s="260"/>
      <c r="Z56" s="260"/>
      <c r="AA56" s="260"/>
      <c r="AB56" s="260"/>
      <c r="AC56" s="260"/>
      <c r="AD56" s="260"/>
      <c r="AE56" s="260"/>
      <c r="AF56" s="264"/>
      <c r="AG56" s="267" t="str">
        <f>IF(浄化槽台帳!$S$5="","",浄化槽台帳!$S$5)</f>
        <v/>
      </c>
      <c r="AH56" s="268"/>
      <c r="AI56" s="268"/>
      <c r="AJ56" s="268"/>
      <c r="AK56" s="268"/>
      <c r="AL56" s="273" t="s">
        <v>91</v>
      </c>
      <c r="AM56" s="274"/>
      <c r="AN56" s="5"/>
      <c r="AO56" s="169"/>
    </row>
    <row r="57" spans="4:41" s="146" customFormat="1" ht="10.5" customHeight="1">
      <c r="D57" s="169"/>
      <c r="E57" s="5"/>
      <c r="F57" s="253"/>
      <c r="G57" s="254"/>
      <c r="H57" s="254"/>
      <c r="I57" s="254"/>
      <c r="J57" s="254"/>
      <c r="K57" s="254"/>
      <c r="L57" s="254"/>
      <c r="M57" s="254"/>
      <c r="N57" s="255"/>
      <c r="O57" s="259"/>
      <c r="P57" s="259"/>
      <c r="Q57" s="237"/>
      <c r="R57" s="237"/>
      <c r="S57" s="237"/>
      <c r="T57" s="237"/>
      <c r="U57" s="237"/>
      <c r="V57" s="262"/>
      <c r="W57" s="265"/>
      <c r="X57" s="237"/>
      <c r="Y57" s="237"/>
      <c r="Z57" s="237"/>
      <c r="AA57" s="237"/>
      <c r="AB57" s="237"/>
      <c r="AC57" s="237"/>
      <c r="AD57" s="237"/>
      <c r="AE57" s="237"/>
      <c r="AF57" s="266"/>
      <c r="AG57" s="269"/>
      <c r="AH57" s="270"/>
      <c r="AI57" s="270"/>
      <c r="AJ57" s="270"/>
      <c r="AK57" s="270"/>
      <c r="AL57" s="275"/>
      <c r="AM57" s="276"/>
      <c r="AN57" s="5"/>
      <c r="AO57" s="169"/>
    </row>
    <row r="58" spans="4:41" s="146" customFormat="1" ht="10.5" customHeight="1">
      <c r="D58" s="169"/>
      <c r="E58" s="5"/>
      <c r="F58" s="253"/>
      <c r="G58" s="254"/>
      <c r="H58" s="254"/>
      <c r="I58" s="254"/>
      <c r="J58" s="254"/>
      <c r="K58" s="254"/>
      <c r="L58" s="254"/>
      <c r="M58" s="254"/>
      <c r="N58" s="255"/>
      <c r="O58" s="259"/>
      <c r="P58" s="259"/>
      <c r="Q58" s="237"/>
      <c r="R58" s="237"/>
      <c r="S58" s="237"/>
      <c r="T58" s="237"/>
      <c r="U58" s="237"/>
      <c r="V58" s="262"/>
      <c r="W58" s="265" t="s">
        <v>93</v>
      </c>
      <c r="X58" s="237"/>
      <c r="Y58" s="237"/>
      <c r="Z58" s="237"/>
      <c r="AA58" s="237"/>
      <c r="AB58" s="237"/>
      <c r="AC58" s="237"/>
      <c r="AD58" s="237"/>
      <c r="AE58" s="237"/>
      <c r="AF58" s="266"/>
      <c r="AG58" s="269"/>
      <c r="AH58" s="270"/>
      <c r="AI58" s="270"/>
      <c r="AJ58" s="270"/>
      <c r="AK58" s="270"/>
      <c r="AL58" s="275"/>
      <c r="AM58" s="276"/>
      <c r="AN58" s="5"/>
      <c r="AO58" s="169"/>
    </row>
    <row r="59" spans="4:41" s="146" customFormat="1" ht="10.5" customHeight="1">
      <c r="D59" s="169"/>
      <c r="E59" s="5"/>
      <c r="F59" s="253"/>
      <c r="G59" s="254"/>
      <c r="H59" s="254"/>
      <c r="I59" s="254"/>
      <c r="J59" s="254"/>
      <c r="K59" s="254"/>
      <c r="L59" s="254"/>
      <c r="M59" s="254"/>
      <c r="N59" s="255"/>
      <c r="O59" s="259"/>
      <c r="P59" s="259"/>
      <c r="Q59" s="237"/>
      <c r="R59" s="237"/>
      <c r="S59" s="237"/>
      <c r="T59" s="237"/>
      <c r="U59" s="237"/>
      <c r="V59" s="262"/>
      <c r="W59" s="279"/>
      <c r="X59" s="280"/>
      <c r="Y59" s="280"/>
      <c r="Z59" s="280"/>
      <c r="AA59" s="280"/>
      <c r="AB59" s="280"/>
      <c r="AC59" s="280"/>
      <c r="AD59" s="280"/>
      <c r="AE59" s="280"/>
      <c r="AF59" s="281"/>
      <c r="AG59" s="271"/>
      <c r="AH59" s="272"/>
      <c r="AI59" s="272"/>
      <c r="AJ59" s="272"/>
      <c r="AK59" s="272"/>
      <c r="AL59" s="277"/>
      <c r="AM59" s="278"/>
      <c r="AN59" s="5"/>
      <c r="AO59" s="169"/>
    </row>
    <row r="60" spans="4:41" s="146" customFormat="1" ht="10.5" customHeight="1">
      <c r="D60" s="169"/>
      <c r="E60" s="5"/>
      <c r="F60" s="253"/>
      <c r="G60" s="254"/>
      <c r="H60" s="254"/>
      <c r="I60" s="254"/>
      <c r="J60" s="254"/>
      <c r="K60" s="254"/>
      <c r="L60" s="254"/>
      <c r="M60" s="254"/>
      <c r="N60" s="255"/>
      <c r="O60" s="282" t="str">
        <f>IF(浄化槽台帳!$R$5="併用住宅","○","")</f>
        <v/>
      </c>
      <c r="P60" s="282"/>
      <c r="Q60" s="283" t="s">
        <v>241</v>
      </c>
      <c r="R60" s="283"/>
      <c r="S60" s="283"/>
      <c r="T60" s="283"/>
      <c r="U60" s="283"/>
      <c r="V60" s="284"/>
      <c r="W60" s="285" t="s">
        <v>92</v>
      </c>
      <c r="X60" s="283"/>
      <c r="Y60" s="283"/>
      <c r="Z60" s="283"/>
      <c r="AA60" s="283"/>
      <c r="AB60" s="283"/>
      <c r="AC60" s="283"/>
      <c r="AD60" s="283"/>
      <c r="AE60" s="283"/>
      <c r="AF60" s="286"/>
      <c r="AG60" s="287" t="str">
        <f>IF(浄化槽台帳!$T$5="","",浄化槽台帳!$T$5)</f>
        <v/>
      </c>
      <c r="AH60" s="288"/>
      <c r="AI60" s="288"/>
      <c r="AJ60" s="288"/>
      <c r="AK60" s="288"/>
      <c r="AL60" s="423" t="s">
        <v>97</v>
      </c>
      <c r="AM60" s="424"/>
      <c r="AN60" s="5"/>
      <c r="AO60" s="169"/>
    </row>
    <row r="61" spans="4:41" s="146" customFormat="1" ht="10.5" customHeight="1">
      <c r="D61" s="169"/>
      <c r="E61" s="5"/>
      <c r="F61" s="253"/>
      <c r="G61" s="254"/>
      <c r="H61" s="254"/>
      <c r="I61" s="254"/>
      <c r="J61" s="254"/>
      <c r="K61" s="254"/>
      <c r="L61" s="254"/>
      <c r="M61" s="254"/>
      <c r="N61" s="255"/>
      <c r="O61" s="259"/>
      <c r="P61" s="259"/>
      <c r="Q61" s="237"/>
      <c r="R61" s="237"/>
      <c r="S61" s="237"/>
      <c r="T61" s="237"/>
      <c r="U61" s="237"/>
      <c r="V61" s="262"/>
      <c r="W61" s="279"/>
      <c r="X61" s="280"/>
      <c r="Y61" s="280"/>
      <c r="Z61" s="280"/>
      <c r="AA61" s="280"/>
      <c r="AB61" s="280"/>
      <c r="AC61" s="280"/>
      <c r="AD61" s="280"/>
      <c r="AE61" s="280"/>
      <c r="AF61" s="281"/>
      <c r="AG61" s="271"/>
      <c r="AH61" s="272"/>
      <c r="AI61" s="272"/>
      <c r="AJ61" s="272"/>
      <c r="AK61" s="272"/>
      <c r="AL61" s="277"/>
      <c r="AM61" s="278"/>
      <c r="AN61" s="5"/>
      <c r="AO61" s="169"/>
    </row>
    <row r="62" spans="4:41" s="146" customFormat="1" ht="10.5" customHeight="1">
      <c r="D62" s="169"/>
      <c r="E62" s="5"/>
      <c r="F62" s="253"/>
      <c r="G62" s="254"/>
      <c r="H62" s="254"/>
      <c r="I62" s="254"/>
      <c r="J62" s="254"/>
      <c r="K62" s="254"/>
      <c r="L62" s="254"/>
      <c r="M62" s="254"/>
      <c r="N62" s="255"/>
      <c r="O62" s="259"/>
      <c r="P62" s="259"/>
      <c r="Q62" s="237"/>
      <c r="R62" s="237"/>
      <c r="S62" s="237"/>
      <c r="T62" s="237"/>
      <c r="U62" s="237"/>
      <c r="V62" s="262"/>
      <c r="W62" s="265" t="s">
        <v>90</v>
      </c>
      <c r="X62" s="237"/>
      <c r="Y62" s="237"/>
      <c r="Z62" s="237"/>
      <c r="AA62" s="237"/>
      <c r="AB62" s="237"/>
      <c r="AC62" s="237"/>
      <c r="AD62" s="237"/>
      <c r="AE62" s="237"/>
      <c r="AF62" s="266"/>
      <c r="AG62" s="425" t="s">
        <v>96</v>
      </c>
      <c r="AH62" s="426"/>
      <c r="AI62" s="426"/>
      <c r="AJ62" s="426"/>
      <c r="AK62" s="426"/>
      <c r="AL62" s="426"/>
      <c r="AM62" s="427"/>
      <c r="AN62" s="5"/>
      <c r="AO62" s="169"/>
    </row>
    <row r="63" spans="4:41" s="146" customFormat="1" ht="10.5" customHeight="1">
      <c r="D63" s="169"/>
      <c r="E63" s="5"/>
      <c r="F63" s="253"/>
      <c r="G63" s="254"/>
      <c r="H63" s="254"/>
      <c r="I63" s="254"/>
      <c r="J63" s="254"/>
      <c r="K63" s="254"/>
      <c r="L63" s="254"/>
      <c r="M63" s="254"/>
      <c r="N63" s="255"/>
      <c r="O63" s="259"/>
      <c r="P63" s="259"/>
      <c r="Q63" s="237"/>
      <c r="R63" s="237"/>
      <c r="S63" s="237"/>
      <c r="T63" s="237"/>
      <c r="U63" s="237"/>
      <c r="V63" s="262"/>
      <c r="W63" s="265"/>
      <c r="X63" s="237"/>
      <c r="Y63" s="237"/>
      <c r="Z63" s="237"/>
      <c r="AA63" s="237"/>
      <c r="AB63" s="237"/>
      <c r="AC63" s="237"/>
      <c r="AD63" s="237"/>
      <c r="AE63" s="237"/>
      <c r="AF63" s="266"/>
      <c r="AG63" s="269" t="str">
        <f>IF(浄化槽台帳!$U$5="","",浄化槽台帳!$U$5)</f>
        <v/>
      </c>
      <c r="AH63" s="270"/>
      <c r="AI63" s="270"/>
      <c r="AJ63" s="270"/>
      <c r="AK63" s="270"/>
      <c r="AL63" s="275" t="s">
        <v>97</v>
      </c>
      <c r="AM63" s="276"/>
      <c r="AN63" s="5"/>
      <c r="AO63" s="169"/>
    </row>
    <row r="64" spans="4:41" s="146" customFormat="1" ht="10.5" customHeight="1">
      <c r="D64" s="169"/>
      <c r="E64" s="5"/>
      <c r="F64" s="253"/>
      <c r="G64" s="254"/>
      <c r="H64" s="254"/>
      <c r="I64" s="254"/>
      <c r="J64" s="254"/>
      <c r="K64" s="254"/>
      <c r="L64" s="254"/>
      <c r="M64" s="254"/>
      <c r="N64" s="255"/>
      <c r="O64" s="428" t="str">
        <f>IF(浄化槽台帳!$R$5="共同住宅","○","")</f>
        <v/>
      </c>
      <c r="P64" s="282"/>
      <c r="Q64" s="283" t="s">
        <v>242</v>
      </c>
      <c r="R64" s="283"/>
      <c r="S64" s="283"/>
      <c r="T64" s="283"/>
      <c r="U64" s="283"/>
      <c r="V64" s="284"/>
      <c r="W64" s="265" t="s">
        <v>94</v>
      </c>
      <c r="X64" s="237"/>
      <c r="Y64" s="237"/>
      <c r="Z64" s="237"/>
      <c r="AA64" s="237"/>
      <c r="AB64" s="237"/>
      <c r="AC64" s="237"/>
      <c r="AD64" s="237"/>
      <c r="AE64" s="237"/>
      <c r="AF64" s="266"/>
      <c r="AG64" s="269"/>
      <c r="AH64" s="270"/>
      <c r="AI64" s="270"/>
      <c r="AJ64" s="270"/>
      <c r="AK64" s="270"/>
      <c r="AL64" s="275"/>
      <c r="AM64" s="276"/>
      <c r="AN64" s="5"/>
      <c r="AO64" s="169"/>
    </row>
    <row r="65" spans="4:41" s="146" customFormat="1" ht="10.5" customHeight="1">
      <c r="D65" s="169"/>
      <c r="E65" s="5"/>
      <c r="F65" s="253"/>
      <c r="G65" s="254"/>
      <c r="H65" s="254"/>
      <c r="I65" s="254"/>
      <c r="J65" s="254"/>
      <c r="K65" s="254"/>
      <c r="L65" s="254"/>
      <c r="M65" s="254"/>
      <c r="N65" s="255"/>
      <c r="O65" s="429"/>
      <c r="P65" s="259"/>
      <c r="Q65" s="237"/>
      <c r="R65" s="237"/>
      <c r="S65" s="237"/>
      <c r="T65" s="237"/>
      <c r="U65" s="237"/>
      <c r="V65" s="262"/>
      <c r="W65" s="279"/>
      <c r="X65" s="280"/>
      <c r="Y65" s="280"/>
      <c r="Z65" s="280"/>
      <c r="AA65" s="280"/>
      <c r="AB65" s="280"/>
      <c r="AC65" s="280"/>
      <c r="AD65" s="280"/>
      <c r="AE65" s="280"/>
      <c r="AF65" s="281"/>
      <c r="AG65" s="271"/>
      <c r="AH65" s="272"/>
      <c r="AI65" s="272"/>
      <c r="AJ65" s="272"/>
      <c r="AK65" s="272"/>
      <c r="AL65" s="277"/>
      <c r="AM65" s="278"/>
      <c r="AN65" s="5"/>
      <c r="AO65" s="169"/>
    </row>
    <row r="66" spans="4:41" s="146" customFormat="1" ht="10.5" customHeight="1">
      <c r="D66" s="169"/>
      <c r="E66" s="5"/>
      <c r="F66" s="253"/>
      <c r="G66" s="254"/>
      <c r="H66" s="254"/>
      <c r="I66" s="254"/>
      <c r="J66" s="254"/>
      <c r="K66" s="254"/>
      <c r="L66" s="254"/>
      <c r="M66" s="254"/>
      <c r="N66" s="255"/>
      <c r="O66" s="429"/>
      <c r="P66" s="259"/>
      <c r="Q66" s="237"/>
      <c r="R66" s="237"/>
      <c r="S66" s="237"/>
      <c r="T66" s="237"/>
      <c r="U66" s="237"/>
      <c r="V66" s="262"/>
      <c r="W66" s="265" t="s">
        <v>95</v>
      </c>
      <c r="X66" s="237"/>
      <c r="Y66" s="237"/>
      <c r="Z66" s="237"/>
      <c r="AA66" s="237"/>
      <c r="AB66" s="237"/>
      <c r="AC66" s="237"/>
      <c r="AD66" s="237"/>
      <c r="AE66" s="237"/>
      <c r="AF66" s="266"/>
      <c r="AG66" s="269" t="str">
        <f>IF(交付申請関係!$AG$56="","",SUM($AG$56,$AG$60,$AG$63))</f>
        <v/>
      </c>
      <c r="AH66" s="270"/>
      <c r="AI66" s="270"/>
      <c r="AJ66" s="270"/>
      <c r="AK66" s="270"/>
      <c r="AL66" s="275" t="s">
        <v>97</v>
      </c>
      <c r="AM66" s="276"/>
      <c r="AN66" s="5"/>
      <c r="AO66" s="169"/>
    </row>
    <row r="67" spans="4:41" s="146" customFormat="1" ht="10.5" customHeight="1">
      <c r="D67" s="169"/>
      <c r="E67" s="5"/>
      <c r="F67" s="256"/>
      <c r="G67" s="257"/>
      <c r="H67" s="257"/>
      <c r="I67" s="257"/>
      <c r="J67" s="257"/>
      <c r="K67" s="257"/>
      <c r="L67" s="257"/>
      <c r="M67" s="257"/>
      <c r="N67" s="258"/>
      <c r="O67" s="245"/>
      <c r="P67" s="246"/>
      <c r="Q67" s="240"/>
      <c r="R67" s="240"/>
      <c r="S67" s="240"/>
      <c r="T67" s="240"/>
      <c r="U67" s="240"/>
      <c r="V67" s="430"/>
      <c r="W67" s="417"/>
      <c r="X67" s="240"/>
      <c r="Y67" s="240"/>
      <c r="Z67" s="240"/>
      <c r="AA67" s="240"/>
      <c r="AB67" s="240"/>
      <c r="AC67" s="240"/>
      <c r="AD67" s="240"/>
      <c r="AE67" s="240"/>
      <c r="AF67" s="325"/>
      <c r="AG67" s="418"/>
      <c r="AH67" s="419"/>
      <c r="AI67" s="419"/>
      <c r="AJ67" s="419"/>
      <c r="AK67" s="419"/>
      <c r="AL67" s="420"/>
      <c r="AM67" s="421"/>
      <c r="AN67" s="5"/>
      <c r="AO67" s="169"/>
    </row>
    <row r="68" spans="4:41" s="146" customFormat="1">
      <c r="D68" s="169"/>
      <c r="E68" s="5"/>
      <c r="F68" s="165"/>
      <c r="G68" s="165"/>
      <c r="H68" s="165"/>
      <c r="I68" s="165"/>
      <c r="J68" s="165"/>
      <c r="K68" s="165"/>
      <c r="L68" s="165"/>
      <c r="M68" s="165"/>
      <c r="N68" s="165"/>
      <c r="O68" s="163"/>
      <c r="P68" s="163"/>
      <c r="Q68" s="163"/>
      <c r="R68" s="163"/>
      <c r="S68" s="163"/>
      <c r="T68" s="163"/>
      <c r="U68" s="163"/>
      <c r="V68" s="163"/>
      <c r="W68" s="163"/>
      <c r="X68" s="163"/>
      <c r="Y68" s="163"/>
      <c r="Z68" s="163"/>
      <c r="AA68" s="163"/>
      <c r="AB68" s="163"/>
      <c r="AC68" s="163"/>
      <c r="AD68" s="163"/>
      <c r="AE68" s="163"/>
      <c r="AF68" s="163"/>
      <c r="AG68" s="164"/>
      <c r="AH68" s="164"/>
      <c r="AI68" s="164"/>
      <c r="AJ68" s="164"/>
      <c r="AK68" s="164"/>
      <c r="AL68" s="163"/>
      <c r="AM68" s="163"/>
      <c r="AN68" s="5"/>
      <c r="AO68" s="169"/>
    </row>
    <row r="69" spans="4:41" s="146" customFormat="1" ht="15" customHeight="1">
      <c r="D69" s="169"/>
      <c r="E69" s="5"/>
      <c r="F69" s="163" t="s">
        <v>66</v>
      </c>
      <c r="G69" s="163"/>
      <c r="H69" s="338" t="s">
        <v>166</v>
      </c>
      <c r="I69" s="338"/>
      <c r="J69" s="338"/>
      <c r="K69" s="338"/>
      <c r="L69" s="338"/>
      <c r="M69" s="338"/>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169"/>
    </row>
    <row r="70" spans="4:41" s="146" customFormat="1">
      <c r="D70" s="169"/>
      <c r="E70" s="5"/>
      <c r="F70" s="342" t="s">
        <v>67</v>
      </c>
      <c r="G70" s="343"/>
      <c r="H70" s="343"/>
      <c r="I70" s="343"/>
      <c r="J70" s="343"/>
      <c r="K70" s="343"/>
      <c r="L70" s="343"/>
      <c r="M70" s="346"/>
      <c r="N70" s="244" t="str">
        <f>IF(浄化槽台帳!$V$5="","",浄化槽台帳!$V$5)</f>
        <v/>
      </c>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348"/>
      <c r="AN70" s="5"/>
      <c r="AO70" s="169"/>
    </row>
    <row r="71" spans="4:41" s="146" customFormat="1">
      <c r="D71" s="169"/>
      <c r="E71" s="5"/>
      <c r="F71" s="344"/>
      <c r="G71" s="345"/>
      <c r="H71" s="345"/>
      <c r="I71" s="345"/>
      <c r="J71" s="345"/>
      <c r="K71" s="345"/>
      <c r="L71" s="345"/>
      <c r="M71" s="347"/>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49"/>
      <c r="AM71" s="350"/>
      <c r="AN71" s="5"/>
      <c r="AO71" s="169"/>
    </row>
    <row r="72" spans="4:41" s="146" customFormat="1">
      <c r="D72" s="169"/>
      <c r="E72" s="5"/>
      <c r="F72" s="344" t="s">
        <v>68</v>
      </c>
      <c r="G72" s="345"/>
      <c r="H72" s="345"/>
      <c r="I72" s="345"/>
      <c r="J72" s="345"/>
      <c r="K72" s="345"/>
      <c r="L72" s="345"/>
      <c r="M72" s="390" t="str">
        <f>IF(浄化槽台帳!$M$5="","",浄化槽台帳!$M$5)</f>
        <v/>
      </c>
      <c r="N72" s="391"/>
      <c r="O72" s="391"/>
      <c r="P72" s="391"/>
      <c r="Q72" s="391"/>
      <c r="R72" s="391"/>
      <c r="S72" s="282" t="s">
        <v>69</v>
      </c>
      <c r="T72" s="282"/>
      <c r="U72" s="282"/>
      <c r="V72" s="394"/>
      <c r="W72" s="345" t="s">
        <v>70</v>
      </c>
      <c r="X72" s="345"/>
      <c r="Y72" s="345"/>
      <c r="Z72" s="345"/>
      <c r="AA72" s="345"/>
      <c r="AB72" s="345"/>
      <c r="AC72" s="345"/>
      <c r="AD72" s="345" t="str">
        <f>IF(浄化槽台帳!$W$5="","",浄化槽台帳!$W$5)</f>
        <v/>
      </c>
      <c r="AE72" s="345"/>
      <c r="AF72" s="345"/>
      <c r="AG72" s="345"/>
      <c r="AH72" s="345"/>
      <c r="AI72" s="345"/>
      <c r="AJ72" s="345"/>
      <c r="AK72" s="345"/>
      <c r="AL72" s="345"/>
      <c r="AM72" s="397"/>
      <c r="AN72" s="5"/>
      <c r="AO72" s="169"/>
    </row>
    <row r="73" spans="4:41" s="146" customFormat="1">
      <c r="D73" s="169"/>
      <c r="E73" s="5"/>
      <c r="F73" s="422"/>
      <c r="G73" s="396"/>
      <c r="H73" s="396"/>
      <c r="I73" s="396"/>
      <c r="J73" s="396"/>
      <c r="K73" s="396"/>
      <c r="L73" s="396"/>
      <c r="M73" s="392"/>
      <c r="N73" s="393"/>
      <c r="O73" s="393"/>
      <c r="P73" s="393"/>
      <c r="Q73" s="393"/>
      <c r="R73" s="393"/>
      <c r="S73" s="246"/>
      <c r="T73" s="246"/>
      <c r="U73" s="246"/>
      <c r="V73" s="395"/>
      <c r="W73" s="396"/>
      <c r="X73" s="396"/>
      <c r="Y73" s="396"/>
      <c r="Z73" s="396"/>
      <c r="AA73" s="396"/>
      <c r="AB73" s="396"/>
      <c r="AC73" s="396"/>
      <c r="AD73" s="396"/>
      <c r="AE73" s="396"/>
      <c r="AF73" s="396"/>
      <c r="AG73" s="396"/>
      <c r="AH73" s="396"/>
      <c r="AI73" s="396"/>
      <c r="AJ73" s="396"/>
      <c r="AK73" s="396"/>
      <c r="AL73" s="396"/>
      <c r="AM73" s="398"/>
      <c r="AN73" s="5"/>
      <c r="AO73" s="169"/>
    </row>
    <row r="74" spans="4:41" s="146" customFormat="1">
      <c r="D74" s="169"/>
      <c r="E74" s="5"/>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5"/>
      <c r="AE74" s="5"/>
      <c r="AF74" s="5"/>
      <c r="AG74" s="5"/>
      <c r="AH74" s="5"/>
      <c r="AI74" s="5"/>
      <c r="AJ74" s="5"/>
      <c r="AK74" s="5"/>
      <c r="AL74" s="5"/>
      <c r="AM74" s="5"/>
      <c r="AN74" s="5"/>
      <c r="AO74" s="169"/>
    </row>
    <row r="75" spans="4:41" s="146" customFormat="1" ht="15" customHeight="1">
      <c r="D75" s="169"/>
      <c r="E75" s="5"/>
      <c r="F75" s="163" t="s">
        <v>71</v>
      </c>
      <c r="G75" s="5"/>
      <c r="H75" s="338" t="s">
        <v>237</v>
      </c>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5"/>
      <c r="AO75" s="169"/>
    </row>
    <row r="76" spans="4:41" s="146" customFormat="1" ht="9" customHeight="1">
      <c r="D76" s="169"/>
      <c r="E76" s="5"/>
      <c r="F76" s="16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169"/>
    </row>
    <row r="77" spans="4:41" s="146" customFormat="1">
      <c r="D77" s="169"/>
      <c r="E77" s="5"/>
      <c r="F77" s="5"/>
      <c r="G77" s="5"/>
      <c r="H77" s="338" t="s">
        <v>72</v>
      </c>
      <c r="I77" s="338"/>
      <c r="J77" s="338"/>
      <c r="K77" s="338"/>
      <c r="L77" s="338"/>
      <c r="M77" s="338"/>
      <c r="N77" s="338"/>
      <c r="O77" s="338"/>
      <c r="P77" s="338"/>
      <c r="Q77" s="338"/>
      <c r="R77" s="5"/>
      <c r="S77" s="5"/>
      <c r="T77" s="5"/>
      <c r="U77" s="5"/>
      <c r="V77" s="5"/>
      <c r="W77" s="5"/>
      <c r="X77" s="5"/>
      <c r="Y77" s="5"/>
      <c r="Z77" s="5"/>
      <c r="AA77" s="5"/>
      <c r="AB77" s="5"/>
      <c r="AC77" s="5"/>
      <c r="AD77" s="5"/>
      <c r="AE77" s="5"/>
      <c r="AF77" s="5"/>
      <c r="AG77" s="5"/>
      <c r="AH77" s="5"/>
      <c r="AI77" s="5"/>
      <c r="AJ77" s="5"/>
      <c r="AK77" s="5"/>
      <c r="AL77" s="5"/>
      <c r="AM77" s="5"/>
      <c r="AN77" s="5"/>
      <c r="AO77" s="169"/>
    </row>
    <row r="78" spans="4:41" s="146" customFormat="1" ht="14.25" customHeight="1">
      <c r="D78" s="169"/>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169"/>
    </row>
    <row r="79" spans="4:41" s="146" customFormat="1" ht="15" customHeight="1">
      <c r="D79" s="169"/>
      <c r="E79" s="5"/>
      <c r="F79" s="163" t="s">
        <v>73</v>
      </c>
      <c r="G79" s="163"/>
      <c r="H79" s="338" t="s">
        <v>74</v>
      </c>
      <c r="I79" s="338"/>
      <c r="J79" s="338"/>
      <c r="K79" s="338"/>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169"/>
    </row>
    <row r="80" spans="4:41" s="146" customFormat="1">
      <c r="D80" s="169"/>
      <c r="E80" s="5"/>
      <c r="F80" s="439" t="s">
        <v>75</v>
      </c>
      <c r="G80" s="440"/>
      <c r="H80" s="440"/>
      <c r="I80" s="440"/>
      <c r="J80" s="440"/>
      <c r="K80" s="440"/>
      <c r="L80" s="346" t="str">
        <f>IF(浄化槽台帳!$Y$5="河川","○","")</f>
        <v/>
      </c>
      <c r="M80" s="244"/>
      <c r="N80" s="446" t="s">
        <v>243</v>
      </c>
      <c r="O80" s="446"/>
      <c r="P80" s="446"/>
      <c r="Q80" s="446"/>
      <c r="R80" s="446"/>
      <c r="S80" s="446"/>
      <c r="T80" s="446"/>
      <c r="U80" s="446"/>
      <c r="V80" s="446"/>
      <c r="W80" s="446"/>
      <c r="X80" s="247" t="str">
        <f>IF(浄化槽台帳!$Y$5="道路側溝","○","")</f>
        <v/>
      </c>
      <c r="Y80" s="247"/>
      <c r="Z80" s="446" t="s">
        <v>244</v>
      </c>
      <c r="AA80" s="446"/>
      <c r="AB80" s="446"/>
      <c r="AC80" s="446"/>
      <c r="AD80" s="446"/>
      <c r="AE80" s="446"/>
      <c r="AF80" s="446"/>
      <c r="AG80" s="446"/>
      <c r="AH80" s="446"/>
      <c r="AI80" s="446"/>
      <c r="AJ80" s="446"/>
      <c r="AK80" s="446"/>
      <c r="AL80" s="446"/>
      <c r="AM80" s="447"/>
      <c r="AN80" s="5"/>
      <c r="AO80" s="169"/>
    </row>
    <row r="81" spans="4:135" s="146" customFormat="1">
      <c r="D81" s="169"/>
      <c r="E81" s="5"/>
      <c r="F81" s="441"/>
      <c r="G81" s="442"/>
      <c r="H81" s="442"/>
      <c r="I81" s="442"/>
      <c r="J81" s="442"/>
      <c r="K81" s="442"/>
      <c r="L81" s="445"/>
      <c r="M81" s="259"/>
      <c r="N81" s="249"/>
      <c r="O81" s="249"/>
      <c r="P81" s="249"/>
      <c r="Q81" s="249"/>
      <c r="R81" s="249"/>
      <c r="S81" s="249"/>
      <c r="T81" s="249"/>
      <c r="U81" s="249"/>
      <c r="V81" s="249"/>
      <c r="W81" s="249"/>
      <c r="X81" s="294"/>
      <c r="Y81" s="294"/>
      <c r="Z81" s="249"/>
      <c r="AA81" s="249"/>
      <c r="AB81" s="249"/>
      <c r="AC81" s="249"/>
      <c r="AD81" s="249"/>
      <c r="AE81" s="249"/>
      <c r="AF81" s="249"/>
      <c r="AG81" s="249"/>
      <c r="AH81" s="249"/>
      <c r="AI81" s="249"/>
      <c r="AJ81" s="249"/>
      <c r="AK81" s="249"/>
      <c r="AL81" s="249"/>
      <c r="AM81" s="448"/>
      <c r="AN81" s="5"/>
      <c r="AO81" s="169"/>
    </row>
    <row r="82" spans="4:135" s="146" customFormat="1">
      <c r="D82" s="169"/>
      <c r="E82" s="5"/>
      <c r="F82" s="441"/>
      <c r="G82" s="442"/>
      <c r="H82" s="442"/>
      <c r="I82" s="442"/>
      <c r="J82" s="442"/>
      <c r="K82" s="442"/>
      <c r="L82" s="445" t="str">
        <f>IF(浄化槽台帳!$Y$5="農業用排水路","○","")</f>
        <v/>
      </c>
      <c r="M82" s="259"/>
      <c r="N82" s="249" t="s">
        <v>245</v>
      </c>
      <c r="O82" s="249"/>
      <c r="P82" s="249"/>
      <c r="Q82" s="249"/>
      <c r="R82" s="249"/>
      <c r="S82" s="249"/>
      <c r="T82" s="249"/>
      <c r="U82" s="249"/>
      <c r="V82" s="249"/>
      <c r="W82" s="249"/>
      <c r="X82" s="259" t="str">
        <f>IF(浄化槽台帳!$Y$5="その他","○","")</f>
        <v/>
      </c>
      <c r="Y82" s="259"/>
      <c r="Z82" s="249" t="s">
        <v>246</v>
      </c>
      <c r="AA82" s="249"/>
      <c r="AB82" s="249"/>
      <c r="AC82" s="249"/>
      <c r="AD82" s="249"/>
      <c r="AE82" s="399" t="str">
        <f>IF(浄化槽台帳!$Z$5="","",浄化槽台帳!$Z$5)</f>
        <v/>
      </c>
      <c r="AF82" s="399"/>
      <c r="AG82" s="399"/>
      <c r="AH82" s="399"/>
      <c r="AI82" s="399"/>
      <c r="AJ82" s="399"/>
      <c r="AK82" s="399"/>
      <c r="AL82" s="399"/>
      <c r="AM82" s="401" t="s">
        <v>65</v>
      </c>
      <c r="AN82" s="5"/>
      <c r="AO82" s="169"/>
    </row>
    <row r="83" spans="4:135" s="146" customFormat="1">
      <c r="D83" s="169"/>
      <c r="E83" s="5"/>
      <c r="F83" s="443"/>
      <c r="G83" s="444"/>
      <c r="H83" s="444"/>
      <c r="I83" s="444"/>
      <c r="J83" s="444"/>
      <c r="K83" s="444"/>
      <c r="L83" s="449"/>
      <c r="M83" s="246"/>
      <c r="N83" s="450"/>
      <c r="O83" s="450"/>
      <c r="P83" s="450"/>
      <c r="Q83" s="450"/>
      <c r="R83" s="450"/>
      <c r="S83" s="450"/>
      <c r="T83" s="450"/>
      <c r="U83" s="450"/>
      <c r="V83" s="450"/>
      <c r="W83" s="450"/>
      <c r="X83" s="246"/>
      <c r="Y83" s="246"/>
      <c r="Z83" s="450"/>
      <c r="AA83" s="450"/>
      <c r="AB83" s="450"/>
      <c r="AC83" s="450"/>
      <c r="AD83" s="450"/>
      <c r="AE83" s="400"/>
      <c r="AF83" s="400"/>
      <c r="AG83" s="400"/>
      <c r="AH83" s="400"/>
      <c r="AI83" s="400"/>
      <c r="AJ83" s="400"/>
      <c r="AK83" s="400"/>
      <c r="AL83" s="400"/>
      <c r="AM83" s="402"/>
      <c r="AN83" s="5"/>
      <c r="AO83" s="169"/>
    </row>
    <row r="84" spans="4:135" s="146" customFormat="1" ht="14.25" customHeight="1">
      <c r="D84" s="169"/>
      <c r="E84" s="5"/>
      <c r="F84" s="16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170"/>
      <c r="AP84" s="147"/>
      <c r="AQ84" s="147"/>
      <c r="AR84" s="147"/>
      <c r="AS84" s="147"/>
      <c r="AT84" s="147"/>
    </row>
    <row r="85" spans="4:135" s="146" customFormat="1" ht="15" customHeight="1">
      <c r="D85" s="169"/>
      <c r="E85" s="5"/>
      <c r="F85" s="163" t="s">
        <v>76</v>
      </c>
      <c r="G85" s="163"/>
      <c r="H85" s="379" t="s">
        <v>290</v>
      </c>
      <c r="I85" s="379"/>
      <c r="J85" s="379"/>
      <c r="K85" s="379"/>
      <c r="L85" s="379"/>
      <c r="M85" s="379"/>
      <c r="N85" s="379"/>
      <c r="O85" s="379"/>
      <c r="P85" s="379"/>
      <c r="Q85" s="379"/>
      <c r="R85" s="379"/>
      <c r="S85" s="5"/>
      <c r="T85" s="5"/>
      <c r="U85" s="5"/>
      <c r="V85" s="5"/>
      <c r="W85" s="5"/>
      <c r="X85" s="5"/>
      <c r="Y85" s="5"/>
      <c r="Z85" s="5"/>
      <c r="AA85" s="5"/>
      <c r="AB85" s="5"/>
      <c r="AC85" s="5"/>
      <c r="AD85" s="5"/>
      <c r="AE85" s="5"/>
      <c r="AF85" s="5"/>
      <c r="AG85" s="5"/>
      <c r="AH85" s="5"/>
      <c r="AI85" s="5"/>
      <c r="AJ85" s="5"/>
      <c r="AK85" s="5"/>
      <c r="AL85" s="5"/>
      <c r="AM85" s="5"/>
      <c r="AN85" s="5"/>
      <c r="AO85" s="170"/>
      <c r="AP85" s="147"/>
      <c r="AQ85" s="147"/>
      <c r="AR85" s="147"/>
      <c r="AS85" s="147"/>
      <c r="AT85" s="147"/>
    </row>
    <row r="86" spans="4:135" s="146" customFormat="1">
      <c r="D86" s="169"/>
      <c r="E86" s="5"/>
      <c r="F86" s="339"/>
      <c r="G86" s="367" t="s">
        <v>234</v>
      </c>
      <c r="H86" s="367"/>
      <c r="I86" s="367"/>
      <c r="J86" s="367"/>
      <c r="K86" s="367"/>
      <c r="L86" s="367"/>
      <c r="M86" s="367"/>
      <c r="N86" s="367"/>
      <c r="O86" s="367"/>
      <c r="P86" s="367"/>
      <c r="Q86" s="367"/>
      <c r="R86" s="264"/>
      <c r="S86" s="330"/>
      <c r="T86" s="326" t="str">
        <f>IF(浄化槽台帳!$AA$5="","令和　　　年　　　月　　　日",浄化槽台帳!$AA$5)</f>
        <v>令和　　　年　　　月　　　日</v>
      </c>
      <c r="U86" s="326"/>
      <c r="V86" s="326"/>
      <c r="W86" s="326"/>
      <c r="X86" s="326"/>
      <c r="Y86" s="326"/>
      <c r="Z86" s="326"/>
      <c r="AA86" s="326"/>
      <c r="AB86" s="326"/>
      <c r="AC86" s="326"/>
      <c r="AD86" s="326"/>
      <c r="AE86" s="326"/>
      <c r="AF86" s="326"/>
      <c r="AG86" s="326"/>
      <c r="AH86" s="326"/>
      <c r="AI86" s="326"/>
      <c r="AJ86" s="326"/>
      <c r="AK86" s="326"/>
      <c r="AL86" s="326"/>
      <c r="AM86" s="334"/>
      <c r="AN86" s="5"/>
      <c r="AO86" s="170"/>
      <c r="AP86" s="147"/>
      <c r="AQ86" s="147"/>
      <c r="AR86" s="147"/>
      <c r="AS86" s="147"/>
      <c r="AT86" s="147"/>
    </row>
    <row r="87" spans="4:135" s="146" customFormat="1">
      <c r="D87" s="169"/>
      <c r="E87" s="5"/>
      <c r="F87" s="340"/>
      <c r="G87" s="368"/>
      <c r="H87" s="368"/>
      <c r="I87" s="368"/>
      <c r="J87" s="368"/>
      <c r="K87" s="368"/>
      <c r="L87" s="368"/>
      <c r="M87" s="368"/>
      <c r="N87" s="368"/>
      <c r="O87" s="368"/>
      <c r="P87" s="368"/>
      <c r="Q87" s="368"/>
      <c r="R87" s="281"/>
      <c r="S87" s="331"/>
      <c r="T87" s="327"/>
      <c r="U87" s="327"/>
      <c r="V87" s="327"/>
      <c r="W87" s="327"/>
      <c r="X87" s="327"/>
      <c r="Y87" s="327"/>
      <c r="Z87" s="327"/>
      <c r="AA87" s="327"/>
      <c r="AB87" s="327"/>
      <c r="AC87" s="327"/>
      <c r="AD87" s="327"/>
      <c r="AE87" s="327"/>
      <c r="AF87" s="327"/>
      <c r="AG87" s="327"/>
      <c r="AH87" s="327"/>
      <c r="AI87" s="327"/>
      <c r="AJ87" s="327"/>
      <c r="AK87" s="327"/>
      <c r="AL87" s="327"/>
      <c r="AM87" s="335"/>
      <c r="AN87" s="5"/>
      <c r="AO87" s="170"/>
      <c r="AP87" s="147"/>
      <c r="AQ87" s="147"/>
      <c r="AR87" s="147"/>
      <c r="AS87" s="147"/>
      <c r="AT87" s="147"/>
    </row>
    <row r="88" spans="4:135" s="146" customFormat="1">
      <c r="D88" s="169"/>
      <c r="E88" s="5"/>
      <c r="F88" s="371"/>
      <c r="G88" s="369" t="s">
        <v>235</v>
      </c>
      <c r="H88" s="369"/>
      <c r="I88" s="369"/>
      <c r="J88" s="369"/>
      <c r="K88" s="369"/>
      <c r="L88" s="369"/>
      <c r="M88" s="369"/>
      <c r="N88" s="369"/>
      <c r="O88" s="369"/>
      <c r="P88" s="369"/>
      <c r="Q88" s="369"/>
      <c r="R88" s="286"/>
      <c r="S88" s="332"/>
      <c r="T88" s="328" t="str">
        <f>IF(浄化槽台帳!$AB$5="","令和　　　年　　　月　　　日",浄化槽台帳!$AB$5)</f>
        <v>令和　　　年　　　月　　　日</v>
      </c>
      <c r="U88" s="328"/>
      <c r="V88" s="328"/>
      <c r="W88" s="328"/>
      <c r="X88" s="328"/>
      <c r="Y88" s="328"/>
      <c r="Z88" s="328"/>
      <c r="AA88" s="328"/>
      <c r="AB88" s="328"/>
      <c r="AC88" s="328"/>
      <c r="AD88" s="328"/>
      <c r="AE88" s="328"/>
      <c r="AF88" s="328"/>
      <c r="AG88" s="328"/>
      <c r="AH88" s="328"/>
      <c r="AI88" s="328"/>
      <c r="AJ88" s="328"/>
      <c r="AK88" s="328"/>
      <c r="AL88" s="328"/>
      <c r="AM88" s="336"/>
      <c r="AN88" s="5"/>
      <c r="AO88" s="170"/>
      <c r="AP88" s="147"/>
      <c r="AQ88" s="147"/>
      <c r="AR88" s="147"/>
      <c r="AS88" s="147"/>
      <c r="AT88" s="147"/>
    </row>
    <row r="89" spans="4:135" s="146" customFormat="1">
      <c r="D89" s="169"/>
      <c r="E89" s="5"/>
      <c r="F89" s="239"/>
      <c r="G89" s="370"/>
      <c r="H89" s="370"/>
      <c r="I89" s="370"/>
      <c r="J89" s="370"/>
      <c r="K89" s="370"/>
      <c r="L89" s="370"/>
      <c r="M89" s="370"/>
      <c r="N89" s="370"/>
      <c r="O89" s="370"/>
      <c r="P89" s="370"/>
      <c r="Q89" s="370"/>
      <c r="R89" s="325"/>
      <c r="S89" s="333"/>
      <c r="T89" s="329"/>
      <c r="U89" s="329"/>
      <c r="V89" s="329"/>
      <c r="W89" s="329"/>
      <c r="X89" s="329"/>
      <c r="Y89" s="329"/>
      <c r="Z89" s="329"/>
      <c r="AA89" s="329"/>
      <c r="AB89" s="329"/>
      <c r="AC89" s="329"/>
      <c r="AD89" s="329"/>
      <c r="AE89" s="329"/>
      <c r="AF89" s="329"/>
      <c r="AG89" s="329"/>
      <c r="AH89" s="329"/>
      <c r="AI89" s="329"/>
      <c r="AJ89" s="329"/>
      <c r="AK89" s="329"/>
      <c r="AL89" s="329"/>
      <c r="AM89" s="337"/>
      <c r="AN89" s="5"/>
      <c r="AO89" s="170"/>
      <c r="AP89" s="147"/>
      <c r="AQ89" s="147"/>
      <c r="AR89" s="147"/>
      <c r="AS89" s="147"/>
      <c r="AT89" s="147"/>
    </row>
    <row r="90" spans="4:135" s="146" customFormat="1">
      <c r="D90" s="169"/>
      <c r="E90" s="5"/>
      <c r="F90" s="16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170"/>
      <c r="AP90" s="147"/>
      <c r="AQ90" s="147"/>
      <c r="AR90" s="147"/>
      <c r="AS90" s="147"/>
      <c r="AT90" s="147"/>
    </row>
    <row r="91" spans="4:135" s="146" customFormat="1">
      <c r="D91" s="16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70"/>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row>
    <row r="92" spans="4:135" s="146" customFormat="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row>
    <row r="93" spans="4:135" s="146" customFormat="1">
      <c r="D93" s="16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70"/>
      <c r="AP93" s="147"/>
      <c r="AQ93" s="147"/>
      <c r="AR93" s="147"/>
      <c r="AS93" s="147"/>
      <c r="AT93" s="147"/>
    </row>
    <row r="94" spans="4:135" s="146" customFormat="1">
      <c r="D94" s="169"/>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115"/>
      <c r="AQ94" s="115"/>
      <c r="AR94" s="115"/>
      <c r="AS94" s="115"/>
      <c r="AT94" s="147"/>
    </row>
    <row r="95" spans="4:135" s="146" customFormat="1" ht="21" customHeight="1">
      <c r="D95" s="169"/>
      <c r="E95" s="379" t="s">
        <v>247</v>
      </c>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5"/>
      <c r="AP95" s="115"/>
      <c r="AQ95" s="115"/>
      <c r="AR95" s="115"/>
      <c r="AS95" s="115"/>
      <c r="AT95" s="147"/>
    </row>
    <row r="96" spans="4:135" s="146" customFormat="1" ht="21" customHeight="1">
      <c r="D96" s="169"/>
      <c r="E96" s="380" t="s">
        <v>262</v>
      </c>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5"/>
      <c r="AP96" s="115"/>
      <c r="AQ96" s="115"/>
      <c r="AR96" s="115"/>
      <c r="AS96" s="115"/>
      <c r="AT96" s="147"/>
    </row>
    <row r="97" spans="4:135" s="146" customFormat="1">
      <c r="D97" s="169"/>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115"/>
      <c r="AQ97" s="115"/>
      <c r="AR97" s="115"/>
      <c r="AS97" s="115"/>
      <c r="AT97" s="147"/>
    </row>
    <row r="98" spans="4:135" s="146" customFormat="1">
      <c r="D98" s="169"/>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115"/>
      <c r="AQ98" s="115"/>
      <c r="AR98" s="115"/>
      <c r="AS98" s="115"/>
      <c r="AT98" s="147"/>
    </row>
    <row r="99" spans="4:135" s="146" customFormat="1">
      <c r="D99" s="169"/>
      <c r="E99" s="5"/>
      <c r="F99" s="163" t="s">
        <v>77</v>
      </c>
      <c r="G99" s="5"/>
      <c r="H99" s="5" t="s">
        <v>248</v>
      </c>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115"/>
      <c r="AQ99" s="115"/>
      <c r="AR99" s="115"/>
      <c r="AS99" s="115"/>
      <c r="AT99" s="147"/>
    </row>
    <row r="100" spans="4:135" s="146" customFormat="1">
      <c r="D100" s="169"/>
      <c r="E100" s="5"/>
      <c r="F100" s="148"/>
      <c r="G100" s="148"/>
      <c r="H100" s="148"/>
      <c r="I100" s="148"/>
      <c r="J100" s="148"/>
      <c r="K100" s="148"/>
      <c r="L100" s="148"/>
      <c r="M100" s="148"/>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115"/>
      <c r="AQ100" s="115"/>
      <c r="AR100" s="115"/>
      <c r="AS100" s="115"/>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row>
    <row r="101" spans="4:135" s="146" customFormat="1">
      <c r="D101" s="169"/>
      <c r="E101" s="5"/>
      <c r="F101" s="339" t="s">
        <v>250</v>
      </c>
      <c r="G101" s="260"/>
      <c r="H101" s="260"/>
      <c r="I101" s="260"/>
      <c r="J101" s="260"/>
      <c r="K101" s="260"/>
      <c r="L101" s="260"/>
      <c r="M101" s="314"/>
      <c r="N101" s="339" t="s">
        <v>78</v>
      </c>
      <c r="O101" s="260"/>
      <c r="P101" s="260"/>
      <c r="Q101" s="260"/>
      <c r="R101" s="260"/>
      <c r="S101" s="260"/>
      <c r="T101" s="260"/>
      <c r="U101" s="260"/>
      <c r="V101" s="260"/>
      <c r="W101" s="260"/>
      <c r="X101" s="260"/>
      <c r="Y101" s="264"/>
      <c r="Z101" s="313" t="s">
        <v>79</v>
      </c>
      <c r="AA101" s="260"/>
      <c r="AB101" s="260"/>
      <c r="AC101" s="260"/>
      <c r="AD101" s="260"/>
      <c r="AE101" s="260"/>
      <c r="AF101" s="260"/>
      <c r="AG101" s="260"/>
      <c r="AH101" s="260"/>
      <c r="AI101" s="260"/>
      <c r="AJ101" s="260"/>
      <c r="AK101" s="260"/>
      <c r="AL101" s="260"/>
      <c r="AM101" s="314"/>
      <c r="AN101" s="5"/>
      <c r="AO101" s="5"/>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row>
    <row r="102" spans="4:135" s="146" customFormat="1">
      <c r="D102" s="169"/>
      <c r="E102" s="5"/>
      <c r="F102" s="236"/>
      <c r="G102" s="237"/>
      <c r="H102" s="237"/>
      <c r="I102" s="237"/>
      <c r="J102" s="237"/>
      <c r="K102" s="237"/>
      <c r="L102" s="237"/>
      <c r="M102" s="238"/>
      <c r="N102" s="236"/>
      <c r="O102" s="237"/>
      <c r="P102" s="237"/>
      <c r="Q102" s="237"/>
      <c r="R102" s="237"/>
      <c r="S102" s="237"/>
      <c r="T102" s="237"/>
      <c r="U102" s="237"/>
      <c r="V102" s="237"/>
      <c r="W102" s="237"/>
      <c r="X102" s="237"/>
      <c r="Y102" s="266"/>
      <c r="Z102" s="315"/>
      <c r="AA102" s="237"/>
      <c r="AB102" s="237"/>
      <c r="AC102" s="237"/>
      <c r="AD102" s="237"/>
      <c r="AE102" s="237"/>
      <c r="AF102" s="237"/>
      <c r="AG102" s="237"/>
      <c r="AH102" s="237"/>
      <c r="AI102" s="237"/>
      <c r="AJ102" s="237"/>
      <c r="AK102" s="237"/>
      <c r="AL102" s="237"/>
      <c r="AM102" s="238"/>
      <c r="AN102" s="5"/>
      <c r="AO102" s="5"/>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row>
    <row r="103" spans="4:135" s="146" customFormat="1">
      <c r="D103" s="169"/>
      <c r="E103" s="5"/>
      <c r="F103" s="239"/>
      <c r="G103" s="240"/>
      <c r="H103" s="240"/>
      <c r="I103" s="240"/>
      <c r="J103" s="240"/>
      <c r="K103" s="240"/>
      <c r="L103" s="240"/>
      <c r="M103" s="241"/>
      <c r="N103" s="239"/>
      <c r="O103" s="240"/>
      <c r="P103" s="240"/>
      <c r="Q103" s="240"/>
      <c r="R103" s="240"/>
      <c r="S103" s="240"/>
      <c r="T103" s="240"/>
      <c r="U103" s="240"/>
      <c r="V103" s="240"/>
      <c r="W103" s="240"/>
      <c r="X103" s="240"/>
      <c r="Y103" s="325"/>
      <c r="Z103" s="316"/>
      <c r="AA103" s="240"/>
      <c r="AB103" s="240"/>
      <c r="AC103" s="240"/>
      <c r="AD103" s="240"/>
      <c r="AE103" s="240"/>
      <c r="AF103" s="240"/>
      <c r="AG103" s="240"/>
      <c r="AH103" s="240"/>
      <c r="AI103" s="240"/>
      <c r="AJ103" s="240"/>
      <c r="AK103" s="240"/>
      <c r="AL103" s="240"/>
      <c r="AM103" s="241"/>
      <c r="AN103" s="5"/>
      <c r="AO103" s="5"/>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row>
    <row r="104" spans="4:135" s="146" customFormat="1">
      <c r="D104" s="169"/>
      <c r="E104" s="5"/>
      <c r="F104" s="339" t="s">
        <v>251</v>
      </c>
      <c r="G104" s="260"/>
      <c r="H104" s="260"/>
      <c r="I104" s="260"/>
      <c r="J104" s="260"/>
      <c r="K104" s="260"/>
      <c r="L104" s="260"/>
      <c r="M104" s="314"/>
      <c r="N104" s="359" t="str">
        <f>IF($N$113="","",$N113-$N$107-$N$110)</f>
        <v/>
      </c>
      <c r="O104" s="360"/>
      <c r="P104" s="360"/>
      <c r="Q104" s="360"/>
      <c r="R104" s="360"/>
      <c r="S104" s="360"/>
      <c r="T104" s="360"/>
      <c r="U104" s="360"/>
      <c r="V104" s="360"/>
      <c r="W104" s="298" t="s">
        <v>80</v>
      </c>
      <c r="X104" s="298"/>
      <c r="Y104" s="299"/>
      <c r="Z104" s="361"/>
      <c r="AA104" s="247"/>
      <c r="AB104" s="247"/>
      <c r="AC104" s="247"/>
      <c r="AD104" s="247"/>
      <c r="AE104" s="247"/>
      <c r="AF104" s="247"/>
      <c r="AG104" s="247"/>
      <c r="AH104" s="247"/>
      <c r="AI104" s="247"/>
      <c r="AJ104" s="247"/>
      <c r="AK104" s="247"/>
      <c r="AL104" s="247"/>
      <c r="AM104" s="362"/>
      <c r="AN104" s="5"/>
      <c r="AO104" s="5"/>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row>
    <row r="105" spans="4:135" s="146" customFormat="1">
      <c r="D105" s="169"/>
      <c r="E105" s="5"/>
      <c r="F105" s="236"/>
      <c r="G105" s="237"/>
      <c r="H105" s="237"/>
      <c r="I105" s="237"/>
      <c r="J105" s="237"/>
      <c r="K105" s="237"/>
      <c r="L105" s="237"/>
      <c r="M105" s="238"/>
      <c r="N105" s="319"/>
      <c r="O105" s="320"/>
      <c r="P105" s="320"/>
      <c r="Q105" s="320"/>
      <c r="R105" s="320"/>
      <c r="S105" s="320"/>
      <c r="T105" s="320"/>
      <c r="U105" s="320"/>
      <c r="V105" s="320"/>
      <c r="W105" s="289"/>
      <c r="X105" s="289"/>
      <c r="Y105" s="290"/>
      <c r="Z105" s="293"/>
      <c r="AA105" s="294"/>
      <c r="AB105" s="294"/>
      <c r="AC105" s="294"/>
      <c r="AD105" s="294"/>
      <c r="AE105" s="294"/>
      <c r="AF105" s="294"/>
      <c r="AG105" s="294"/>
      <c r="AH105" s="294"/>
      <c r="AI105" s="294"/>
      <c r="AJ105" s="294"/>
      <c r="AK105" s="294"/>
      <c r="AL105" s="294"/>
      <c r="AM105" s="295"/>
      <c r="AN105" s="5"/>
      <c r="AO105" s="5"/>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row>
    <row r="106" spans="4:135" s="146" customFormat="1">
      <c r="D106" s="169"/>
      <c r="E106" s="5"/>
      <c r="F106" s="340"/>
      <c r="G106" s="280"/>
      <c r="H106" s="280"/>
      <c r="I106" s="280"/>
      <c r="J106" s="280"/>
      <c r="K106" s="280"/>
      <c r="L106" s="280"/>
      <c r="M106" s="341"/>
      <c r="N106" s="321"/>
      <c r="O106" s="322"/>
      <c r="P106" s="322"/>
      <c r="Q106" s="322"/>
      <c r="R106" s="322"/>
      <c r="S106" s="322"/>
      <c r="T106" s="322"/>
      <c r="U106" s="322"/>
      <c r="V106" s="322"/>
      <c r="W106" s="300"/>
      <c r="X106" s="300"/>
      <c r="Y106" s="301"/>
      <c r="Z106" s="307"/>
      <c r="AA106" s="308"/>
      <c r="AB106" s="308"/>
      <c r="AC106" s="308"/>
      <c r="AD106" s="308"/>
      <c r="AE106" s="308"/>
      <c r="AF106" s="308"/>
      <c r="AG106" s="308"/>
      <c r="AH106" s="308"/>
      <c r="AI106" s="308"/>
      <c r="AJ106" s="308"/>
      <c r="AK106" s="308"/>
      <c r="AL106" s="308"/>
      <c r="AM106" s="309"/>
      <c r="AN106" s="5"/>
      <c r="AO106" s="5"/>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row>
    <row r="107" spans="4:135" s="146" customFormat="1" ht="14.25" customHeight="1">
      <c r="D107" s="169"/>
      <c r="E107" s="5"/>
      <c r="F107" s="227" t="s">
        <v>257</v>
      </c>
      <c r="G107" s="351"/>
      <c r="H107" s="351"/>
      <c r="I107" s="351"/>
      <c r="J107" s="351"/>
      <c r="K107" s="351"/>
      <c r="L107" s="351"/>
      <c r="M107" s="352"/>
      <c r="N107" s="317" t="str">
        <f>IF(浄化槽台帳!$N$5="","",浄化槽台帳!$N$5)</f>
        <v/>
      </c>
      <c r="O107" s="318"/>
      <c r="P107" s="318"/>
      <c r="Q107" s="318"/>
      <c r="R107" s="318"/>
      <c r="S107" s="318"/>
      <c r="T107" s="318"/>
      <c r="U107" s="318"/>
      <c r="V107" s="318"/>
      <c r="W107" s="302" t="s">
        <v>80</v>
      </c>
      <c r="X107" s="302"/>
      <c r="Y107" s="303"/>
      <c r="Z107" s="304" t="str">
        <f>IF($N$107="","","盛岡市浄化槽設置整備事業補助金")</f>
        <v/>
      </c>
      <c r="AA107" s="305"/>
      <c r="AB107" s="305"/>
      <c r="AC107" s="305"/>
      <c r="AD107" s="305"/>
      <c r="AE107" s="305"/>
      <c r="AF107" s="305"/>
      <c r="AG107" s="305"/>
      <c r="AH107" s="305"/>
      <c r="AI107" s="305"/>
      <c r="AJ107" s="305"/>
      <c r="AK107" s="305"/>
      <c r="AL107" s="305"/>
      <c r="AM107" s="306"/>
      <c r="AN107" s="5"/>
      <c r="AO107" s="5"/>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row>
    <row r="108" spans="4:135" s="146" customFormat="1">
      <c r="D108" s="169"/>
      <c r="E108" s="5"/>
      <c r="F108" s="353"/>
      <c r="G108" s="354"/>
      <c r="H108" s="354"/>
      <c r="I108" s="354"/>
      <c r="J108" s="354"/>
      <c r="K108" s="354"/>
      <c r="L108" s="354"/>
      <c r="M108" s="355"/>
      <c r="N108" s="319"/>
      <c r="O108" s="320"/>
      <c r="P108" s="320"/>
      <c r="Q108" s="320"/>
      <c r="R108" s="320"/>
      <c r="S108" s="320"/>
      <c r="T108" s="320"/>
      <c r="U108" s="320"/>
      <c r="V108" s="320"/>
      <c r="W108" s="289"/>
      <c r="X108" s="289"/>
      <c r="Y108" s="290"/>
      <c r="Z108" s="293"/>
      <c r="AA108" s="294"/>
      <c r="AB108" s="294"/>
      <c r="AC108" s="294"/>
      <c r="AD108" s="294"/>
      <c r="AE108" s="294"/>
      <c r="AF108" s="294"/>
      <c r="AG108" s="294"/>
      <c r="AH108" s="294"/>
      <c r="AI108" s="294"/>
      <c r="AJ108" s="294"/>
      <c r="AK108" s="294"/>
      <c r="AL108" s="294"/>
      <c r="AM108" s="295"/>
      <c r="AN108" s="5"/>
      <c r="AO108" s="5"/>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row>
    <row r="109" spans="4:135" s="146" customFormat="1">
      <c r="D109" s="169"/>
      <c r="E109" s="5"/>
      <c r="F109" s="356"/>
      <c r="G109" s="357"/>
      <c r="H109" s="357"/>
      <c r="I109" s="357"/>
      <c r="J109" s="357"/>
      <c r="K109" s="357"/>
      <c r="L109" s="357"/>
      <c r="M109" s="358"/>
      <c r="N109" s="321"/>
      <c r="O109" s="322"/>
      <c r="P109" s="322"/>
      <c r="Q109" s="322"/>
      <c r="R109" s="322"/>
      <c r="S109" s="322"/>
      <c r="T109" s="322"/>
      <c r="U109" s="322"/>
      <c r="V109" s="322"/>
      <c r="W109" s="300"/>
      <c r="X109" s="300"/>
      <c r="Y109" s="301"/>
      <c r="Z109" s="307"/>
      <c r="AA109" s="308"/>
      <c r="AB109" s="308"/>
      <c r="AC109" s="308"/>
      <c r="AD109" s="308"/>
      <c r="AE109" s="308"/>
      <c r="AF109" s="308"/>
      <c r="AG109" s="308"/>
      <c r="AH109" s="308"/>
      <c r="AI109" s="308"/>
      <c r="AJ109" s="308"/>
      <c r="AK109" s="308"/>
      <c r="AL109" s="308"/>
      <c r="AM109" s="309"/>
      <c r="AN109" s="5"/>
      <c r="AO109" s="5"/>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row>
    <row r="110" spans="4:135" s="146" customFormat="1">
      <c r="D110" s="169"/>
      <c r="E110" s="5"/>
      <c r="F110" s="227" t="s">
        <v>254</v>
      </c>
      <c r="G110" s="351"/>
      <c r="H110" s="351"/>
      <c r="I110" s="351"/>
      <c r="J110" s="351"/>
      <c r="K110" s="351"/>
      <c r="L110" s="351"/>
      <c r="M110" s="352"/>
      <c r="N110" s="317" t="str">
        <f>IF(浄化槽台帳!$O$5="","",浄化槽台帳!$O$5)</f>
        <v/>
      </c>
      <c r="O110" s="318"/>
      <c r="P110" s="318"/>
      <c r="Q110" s="318"/>
      <c r="R110" s="318"/>
      <c r="S110" s="318"/>
      <c r="T110" s="318"/>
      <c r="U110" s="318"/>
      <c r="V110" s="318"/>
      <c r="W110" s="302" t="s">
        <v>80</v>
      </c>
      <c r="X110" s="302"/>
      <c r="Y110" s="303"/>
      <c r="Z110" s="304" t="str">
        <f>IF(OR($N$110="",$N$110=0),"","盛岡市単独上乗せ補助金")</f>
        <v/>
      </c>
      <c r="AA110" s="305"/>
      <c r="AB110" s="305"/>
      <c r="AC110" s="305"/>
      <c r="AD110" s="305"/>
      <c r="AE110" s="305"/>
      <c r="AF110" s="305"/>
      <c r="AG110" s="305"/>
      <c r="AH110" s="305"/>
      <c r="AI110" s="305"/>
      <c r="AJ110" s="305"/>
      <c r="AK110" s="305"/>
      <c r="AL110" s="305"/>
      <c r="AM110" s="306"/>
      <c r="AN110" s="5"/>
      <c r="AO110" s="5"/>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row>
    <row r="111" spans="4:135" s="146" customFormat="1">
      <c r="D111" s="169"/>
      <c r="E111" s="5"/>
      <c r="F111" s="353"/>
      <c r="G111" s="354"/>
      <c r="H111" s="354"/>
      <c r="I111" s="354"/>
      <c r="J111" s="354"/>
      <c r="K111" s="354"/>
      <c r="L111" s="354"/>
      <c r="M111" s="355"/>
      <c r="N111" s="319"/>
      <c r="O111" s="320"/>
      <c r="P111" s="320"/>
      <c r="Q111" s="320"/>
      <c r="R111" s="320"/>
      <c r="S111" s="320"/>
      <c r="T111" s="320"/>
      <c r="U111" s="320"/>
      <c r="V111" s="320"/>
      <c r="W111" s="289"/>
      <c r="X111" s="289"/>
      <c r="Y111" s="290"/>
      <c r="Z111" s="293"/>
      <c r="AA111" s="294"/>
      <c r="AB111" s="294"/>
      <c r="AC111" s="294"/>
      <c r="AD111" s="294"/>
      <c r="AE111" s="294"/>
      <c r="AF111" s="294"/>
      <c r="AG111" s="294"/>
      <c r="AH111" s="294"/>
      <c r="AI111" s="294"/>
      <c r="AJ111" s="294"/>
      <c r="AK111" s="294"/>
      <c r="AL111" s="294"/>
      <c r="AM111" s="295"/>
      <c r="AN111" s="5"/>
      <c r="AO111" s="5"/>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row>
    <row r="112" spans="4:135" s="146" customFormat="1">
      <c r="D112" s="169"/>
      <c r="E112" s="5"/>
      <c r="F112" s="356"/>
      <c r="G112" s="357"/>
      <c r="H112" s="357"/>
      <c r="I112" s="357"/>
      <c r="J112" s="357"/>
      <c r="K112" s="357"/>
      <c r="L112" s="357"/>
      <c r="M112" s="358"/>
      <c r="N112" s="321"/>
      <c r="O112" s="322"/>
      <c r="P112" s="322"/>
      <c r="Q112" s="322"/>
      <c r="R112" s="322"/>
      <c r="S112" s="322"/>
      <c r="T112" s="322"/>
      <c r="U112" s="322"/>
      <c r="V112" s="322"/>
      <c r="W112" s="300"/>
      <c r="X112" s="300"/>
      <c r="Y112" s="301"/>
      <c r="Z112" s="307"/>
      <c r="AA112" s="308"/>
      <c r="AB112" s="308"/>
      <c r="AC112" s="308"/>
      <c r="AD112" s="308"/>
      <c r="AE112" s="308"/>
      <c r="AF112" s="308"/>
      <c r="AG112" s="308"/>
      <c r="AH112" s="308"/>
      <c r="AI112" s="308"/>
      <c r="AJ112" s="308"/>
      <c r="AK112" s="308"/>
      <c r="AL112" s="308"/>
      <c r="AM112" s="309"/>
      <c r="AN112" s="5"/>
      <c r="AO112" s="5"/>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row>
    <row r="113" spans="4:133" s="146" customFormat="1">
      <c r="D113" s="169"/>
      <c r="E113" s="5"/>
      <c r="F113" s="236" t="s">
        <v>252</v>
      </c>
      <c r="G113" s="237"/>
      <c r="H113" s="237"/>
      <c r="I113" s="237"/>
      <c r="J113" s="237"/>
      <c r="K113" s="237"/>
      <c r="L113" s="237"/>
      <c r="M113" s="238"/>
      <c r="N113" s="319" t="str">
        <f>IF(浄化槽台帳!$AC$5="","",浄化槽台帳!$AC$5)</f>
        <v/>
      </c>
      <c r="O113" s="320"/>
      <c r="P113" s="320"/>
      <c r="Q113" s="320"/>
      <c r="R113" s="320"/>
      <c r="S113" s="320"/>
      <c r="T113" s="320"/>
      <c r="U113" s="320"/>
      <c r="V113" s="320"/>
      <c r="W113" s="302" t="s">
        <v>80</v>
      </c>
      <c r="X113" s="302"/>
      <c r="Y113" s="303"/>
      <c r="Z113" s="304"/>
      <c r="AA113" s="305"/>
      <c r="AB113" s="305"/>
      <c r="AC113" s="305"/>
      <c r="AD113" s="305"/>
      <c r="AE113" s="305"/>
      <c r="AF113" s="305"/>
      <c r="AG113" s="305"/>
      <c r="AH113" s="305"/>
      <c r="AI113" s="305"/>
      <c r="AJ113" s="305"/>
      <c r="AK113" s="305"/>
      <c r="AL113" s="305"/>
      <c r="AM113" s="306"/>
      <c r="AN113" s="5"/>
      <c r="AO113" s="5"/>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row>
    <row r="114" spans="4:133" s="146" customFormat="1">
      <c r="D114" s="169"/>
      <c r="E114" s="5"/>
      <c r="F114" s="236"/>
      <c r="G114" s="237"/>
      <c r="H114" s="237"/>
      <c r="I114" s="237"/>
      <c r="J114" s="237"/>
      <c r="K114" s="237"/>
      <c r="L114" s="237"/>
      <c r="M114" s="238"/>
      <c r="N114" s="319"/>
      <c r="O114" s="320"/>
      <c r="P114" s="320"/>
      <c r="Q114" s="320"/>
      <c r="R114" s="320"/>
      <c r="S114" s="320"/>
      <c r="T114" s="320"/>
      <c r="U114" s="320"/>
      <c r="V114" s="320"/>
      <c r="W114" s="289"/>
      <c r="X114" s="289"/>
      <c r="Y114" s="290"/>
      <c r="Z114" s="293"/>
      <c r="AA114" s="294"/>
      <c r="AB114" s="294"/>
      <c r="AC114" s="294"/>
      <c r="AD114" s="294"/>
      <c r="AE114" s="294"/>
      <c r="AF114" s="294"/>
      <c r="AG114" s="294"/>
      <c r="AH114" s="294"/>
      <c r="AI114" s="294"/>
      <c r="AJ114" s="294"/>
      <c r="AK114" s="294"/>
      <c r="AL114" s="294"/>
      <c r="AM114" s="295"/>
      <c r="AN114" s="5"/>
      <c r="AO114" s="5"/>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row>
    <row r="115" spans="4:133" s="146" customFormat="1">
      <c r="D115" s="169"/>
      <c r="E115" s="5"/>
      <c r="F115" s="239"/>
      <c r="G115" s="240"/>
      <c r="H115" s="240"/>
      <c r="I115" s="240"/>
      <c r="J115" s="240"/>
      <c r="K115" s="240"/>
      <c r="L115" s="240"/>
      <c r="M115" s="241"/>
      <c r="N115" s="323"/>
      <c r="O115" s="324"/>
      <c r="P115" s="324"/>
      <c r="Q115" s="324"/>
      <c r="R115" s="324"/>
      <c r="S115" s="324"/>
      <c r="T115" s="324"/>
      <c r="U115" s="324"/>
      <c r="V115" s="324"/>
      <c r="W115" s="291"/>
      <c r="X115" s="291"/>
      <c r="Y115" s="292"/>
      <c r="Z115" s="296"/>
      <c r="AA115" s="248"/>
      <c r="AB115" s="248"/>
      <c r="AC115" s="248"/>
      <c r="AD115" s="248"/>
      <c r="AE115" s="248"/>
      <c r="AF115" s="248"/>
      <c r="AG115" s="248"/>
      <c r="AH115" s="248"/>
      <c r="AI115" s="248"/>
      <c r="AJ115" s="248"/>
      <c r="AK115" s="248"/>
      <c r="AL115" s="248"/>
      <c r="AM115" s="297"/>
      <c r="AN115" s="5"/>
      <c r="AO115" s="5"/>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c r="DQ115" s="147"/>
      <c r="DR115" s="147"/>
      <c r="DS115" s="147"/>
      <c r="DT115" s="147"/>
      <c r="DU115" s="147"/>
      <c r="DV115" s="147"/>
      <c r="DW115" s="147"/>
      <c r="DX115" s="147"/>
      <c r="DY115" s="147"/>
      <c r="DZ115" s="147"/>
      <c r="EA115" s="147"/>
    </row>
    <row r="116" spans="4:133" s="146" customFormat="1">
      <c r="D116" s="169"/>
      <c r="E116" s="5"/>
      <c r="F116" s="5"/>
      <c r="G116" s="5"/>
      <c r="H116" s="5"/>
      <c r="I116" s="5"/>
      <c r="J116" s="5"/>
      <c r="K116" s="5"/>
      <c r="L116" s="5"/>
      <c r="M116" s="5"/>
      <c r="N116" s="31"/>
      <c r="O116" s="31"/>
      <c r="P116" s="31"/>
      <c r="Q116" s="31"/>
      <c r="R116" s="31"/>
      <c r="S116" s="31"/>
      <c r="T116" s="31"/>
      <c r="U116" s="31"/>
      <c r="V116" s="31"/>
      <c r="W116" s="31"/>
      <c r="X116" s="31"/>
      <c r="Y116" s="31"/>
      <c r="Z116" s="5"/>
      <c r="AA116" s="5"/>
      <c r="AB116" s="5"/>
      <c r="AC116" s="5"/>
      <c r="AD116" s="5"/>
      <c r="AE116" s="5"/>
      <c r="AF116" s="5"/>
      <c r="AG116" s="5"/>
      <c r="AH116" s="5"/>
      <c r="AI116" s="5"/>
      <c r="AJ116" s="5"/>
      <c r="AK116" s="5"/>
      <c r="AL116" s="5"/>
      <c r="AM116" s="5"/>
      <c r="AN116" s="5"/>
      <c r="AO116" s="5"/>
      <c r="AP116" s="115"/>
      <c r="AQ116" s="115"/>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row>
    <row r="117" spans="4:133" s="146" customFormat="1">
      <c r="D117" s="169"/>
      <c r="E117" s="5"/>
      <c r="F117" s="5"/>
      <c r="G117" s="5"/>
      <c r="H117" s="5"/>
      <c r="I117" s="5"/>
      <c r="J117" s="5"/>
      <c r="K117" s="5"/>
      <c r="L117" s="5"/>
      <c r="M117" s="5"/>
      <c r="N117" s="31"/>
      <c r="O117" s="31"/>
      <c r="P117" s="31"/>
      <c r="Q117" s="31"/>
      <c r="R117" s="31"/>
      <c r="S117" s="31"/>
      <c r="T117" s="31"/>
      <c r="U117" s="31"/>
      <c r="V117" s="31"/>
      <c r="W117" s="31"/>
      <c r="X117" s="31"/>
      <c r="Y117" s="31"/>
      <c r="Z117" s="5"/>
      <c r="AA117" s="5"/>
      <c r="AB117" s="5"/>
      <c r="AC117" s="5"/>
      <c r="AD117" s="5"/>
      <c r="AE117" s="5"/>
      <c r="AF117" s="5"/>
      <c r="AG117" s="5"/>
      <c r="AH117" s="5"/>
      <c r="AI117" s="5"/>
      <c r="AJ117" s="5"/>
      <c r="AK117" s="5"/>
      <c r="AL117" s="5"/>
      <c r="AM117" s="5"/>
      <c r="AN117" s="5"/>
      <c r="AO117" s="5"/>
      <c r="AP117" s="115"/>
      <c r="AQ117" s="115"/>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row>
    <row r="118" spans="4:133" s="146" customFormat="1">
      <c r="D118" s="169"/>
      <c r="E118" s="5"/>
      <c r="F118" s="5"/>
      <c r="G118" s="5"/>
      <c r="H118" s="5"/>
      <c r="I118" s="5"/>
      <c r="J118" s="5"/>
      <c r="K118" s="5"/>
      <c r="L118" s="5"/>
      <c r="M118" s="5"/>
      <c r="N118" s="31"/>
      <c r="O118" s="31"/>
      <c r="P118" s="31"/>
      <c r="Q118" s="31"/>
      <c r="R118" s="31"/>
      <c r="S118" s="31"/>
      <c r="T118" s="31"/>
      <c r="U118" s="31"/>
      <c r="V118" s="31"/>
      <c r="W118" s="31"/>
      <c r="X118" s="31"/>
      <c r="Y118" s="31"/>
      <c r="Z118" s="5"/>
      <c r="AA118" s="5"/>
      <c r="AB118" s="5"/>
      <c r="AC118" s="5"/>
      <c r="AD118" s="5"/>
      <c r="AE118" s="5"/>
      <c r="AF118" s="5"/>
      <c r="AG118" s="5"/>
      <c r="AH118" s="5"/>
      <c r="AI118" s="5"/>
      <c r="AJ118" s="5"/>
      <c r="AK118" s="5"/>
      <c r="AL118" s="5"/>
      <c r="AM118" s="5"/>
      <c r="AN118" s="5"/>
      <c r="AO118" s="5"/>
      <c r="AP118" s="115"/>
      <c r="AQ118" s="115"/>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row>
    <row r="119" spans="4:133" s="146" customFormat="1">
      <c r="D119" s="169"/>
      <c r="E119" s="5"/>
      <c r="F119" s="5"/>
      <c r="G119" s="5"/>
      <c r="H119" s="5"/>
      <c r="I119" s="5"/>
      <c r="J119" s="5"/>
      <c r="K119" s="5"/>
      <c r="L119" s="5"/>
      <c r="M119" s="5"/>
      <c r="N119" s="31"/>
      <c r="O119" s="31"/>
      <c r="P119" s="31"/>
      <c r="Q119" s="31"/>
      <c r="R119" s="31"/>
      <c r="S119" s="31"/>
      <c r="T119" s="31"/>
      <c r="U119" s="31"/>
      <c r="V119" s="31"/>
      <c r="W119" s="31"/>
      <c r="X119" s="31"/>
      <c r="Y119" s="31"/>
      <c r="Z119" s="5"/>
      <c r="AA119" s="5"/>
      <c r="AB119" s="5"/>
      <c r="AC119" s="5"/>
      <c r="AD119" s="5"/>
      <c r="AE119" s="5"/>
      <c r="AF119" s="5"/>
      <c r="AG119" s="5"/>
      <c r="AH119" s="5"/>
      <c r="AI119" s="5"/>
      <c r="AJ119" s="5"/>
      <c r="AK119" s="5"/>
      <c r="AL119" s="5"/>
      <c r="AM119" s="5"/>
      <c r="AN119" s="5"/>
      <c r="AO119" s="5"/>
      <c r="AP119" s="115"/>
      <c r="AQ119" s="115"/>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row>
    <row r="120" spans="4:133" s="146" customFormat="1">
      <c r="D120" s="169"/>
      <c r="E120" s="5"/>
      <c r="F120" s="163" t="s">
        <v>81</v>
      </c>
      <c r="G120" s="5"/>
      <c r="H120" s="5" t="s">
        <v>249</v>
      </c>
      <c r="I120" s="5"/>
      <c r="J120" s="5"/>
      <c r="K120" s="5"/>
      <c r="L120" s="5"/>
      <c r="M120" s="5"/>
      <c r="N120" s="31"/>
      <c r="O120" s="31"/>
      <c r="P120" s="31"/>
      <c r="Q120" s="31"/>
      <c r="R120" s="31"/>
      <c r="S120" s="31"/>
      <c r="T120" s="31"/>
      <c r="U120" s="31"/>
      <c r="V120" s="31"/>
      <c r="W120" s="31"/>
      <c r="X120" s="31"/>
      <c r="Y120" s="31"/>
      <c r="Z120" s="5"/>
      <c r="AA120" s="5"/>
      <c r="AB120" s="5"/>
      <c r="AC120" s="5"/>
      <c r="AD120" s="5"/>
      <c r="AE120" s="5"/>
      <c r="AF120" s="5"/>
      <c r="AG120" s="5"/>
      <c r="AH120" s="5"/>
      <c r="AI120" s="5"/>
      <c r="AJ120" s="5"/>
      <c r="AK120" s="5"/>
      <c r="AL120" s="5"/>
      <c r="AM120" s="5"/>
      <c r="AN120" s="5"/>
      <c r="AO120" s="5"/>
      <c r="AP120" s="115"/>
      <c r="AQ120" s="115"/>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row>
    <row r="121" spans="4:133" s="146" customFormat="1">
      <c r="D121" s="169"/>
      <c r="E121" s="5"/>
      <c r="F121" s="148"/>
      <c r="G121" s="148"/>
      <c r="H121" s="148"/>
      <c r="I121" s="148"/>
      <c r="J121" s="148"/>
      <c r="K121" s="148"/>
      <c r="L121" s="148"/>
      <c r="M121" s="148"/>
      <c r="N121" s="31"/>
      <c r="O121" s="31"/>
      <c r="P121" s="31"/>
      <c r="Q121" s="31"/>
      <c r="R121" s="31"/>
      <c r="S121" s="31"/>
      <c r="T121" s="31"/>
      <c r="U121" s="31"/>
      <c r="V121" s="31"/>
      <c r="W121" s="31"/>
      <c r="X121" s="31"/>
      <c r="Y121" s="31"/>
      <c r="Z121" s="5"/>
      <c r="AA121" s="5"/>
      <c r="AB121" s="5"/>
      <c r="AC121" s="5"/>
      <c r="AD121" s="5"/>
      <c r="AE121" s="5"/>
      <c r="AF121" s="5"/>
      <c r="AG121" s="5"/>
      <c r="AH121" s="5"/>
      <c r="AI121" s="5"/>
      <c r="AJ121" s="5"/>
      <c r="AK121" s="5"/>
      <c r="AL121" s="5"/>
      <c r="AM121" s="5"/>
      <c r="AN121" s="5"/>
      <c r="AO121" s="5"/>
      <c r="AP121" s="115"/>
      <c r="AQ121" s="115"/>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c r="DQ121" s="147"/>
      <c r="DR121" s="147"/>
      <c r="DS121" s="147"/>
      <c r="DT121" s="147"/>
      <c r="DU121" s="147"/>
      <c r="DV121" s="147"/>
      <c r="DW121" s="147"/>
      <c r="DX121" s="147"/>
      <c r="DY121" s="147"/>
      <c r="DZ121" s="147"/>
      <c r="EA121" s="147"/>
      <c r="EB121" s="147"/>
      <c r="EC121" s="147"/>
    </row>
    <row r="122" spans="4:133" s="146" customFormat="1">
      <c r="D122" s="169"/>
      <c r="E122" s="149"/>
      <c r="F122" s="339" t="s">
        <v>289</v>
      </c>
      <c r="G122" s="260"/>
      <c r="H122" s="260"/>
      <c r="I122" s="260"/>
      <c r="J122" s="260"/>
      <c r="K122" s="260"/>
      <c r="L122" s="260"/>
      <c r="M122" s="314"/>
      <c r="N122" s="310" t="s">
        <v>78</v>
      </c>
      <c r="O122" s="298"/>
      <c r="P122" s="298"/>
      <c r="Q122" s="298"/>
      <c r="R122" s="298"/>
      <c r="S122" s="298"/>
      <c r="T122" s="298"/>
      <c r="U122" s="298"/>
      <c r="V122" s="298"/>
      <c r="W122" s="298"/>
      <c r="X122" s="298"/>
      <c r="Y122" s="299"/>
      <c r="Z122" s="313" t="s">
        <v>79</v>
      </c>
      <c r="AA122" s="260"/>
      <c r="AB122" s="260"/>
      <c r="AC122" s="260"/>
      <c r="AD122" s="260"/>
      <c r="AE122" s="260"/>
      <c r="AF122" s="260"/>
      <c r="AG122" s="260"/>
      <c r="AH122" s="260"/>
      <c r="AI122" s="260"/>
      <c r="AJ122" s="260"/>
      <c r="AK122" s="260"/>
      <c r="AL122" s="260"/>
      <c r="AM122" s="314"/>
      <c r="AN122" s="5"/>
      <c r="AO122" s="5"/>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row>
    <row r="123" spans="4:133" s="146" customFormat="1">
      <c r="D123" s="169"/>
      <c r="E123" s="149"/>
      <c r="F123" s="236"/>
      <c r="G123" s="237"/>
      <c r="H123" s="237"/>
      <c r="I123" s="237"/>
      <c r="J123" s="237"/>
      <c r="K123" s="237"/>
      <c r="L123" s="237"/>
      <c r="M123" s="238"/>
      <c r="N123" s="311"/>
      <c r="O123" s="289"/>
      <c r="P123" s="289"/>
      <c r="Q123" s="289"/>
      <c r="R123" s="289"/>
      <c r="S123" s="289"/>
      <c r="T123" s="289"/>
      <c r="U123" s="289"/>
      <c r="V123" s="289"/>
      <c r="W123" s="289"/>
      <c r="X123" s="289"/>
      <c r="Y123" s="290"/>
      <c r="Z123" s="315"/>
      <c r="AA123" s="237"/>
      <c r="AB123" s="237"/>
      <c r="AC123" s="237"/>
      <c r="AD123" s="237"/>
      <c r="AE123" s="237"/>
      <c r="AF123" s="237"/>
      <c r="AG123" s="237"/>
      <c r="AH123" s="237"/>
      <c r="AI123" s="237"/>
      <c r="AJ123" s="237"/>
      <c r="AK123" s="237"/>
      <c r="AL123" s="237"/>
      <c r="AM123" s="238"/>
      <c r="AN123" s="5"/>
      <c r="AO123" s="5"/>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c r="DQ123" s="147"/>
      <c r="DR123" s="147"/>
      <c r="DS123" s="147"/>
      <c r="DT123" s="147"/>
      <c r="DU123" s="147"/>
      <c r="DV123" s="147"/>
      <c r="DW123" s="147"/>
      <c r="DX123" s="147"/>
      <c r="DY123" s="147"/>
      <c r="DZ123" s="147"/>
      <c r="EA123" s="147"/>
    </row>
    <row r="124" spans="4:133" s="146" customFormat="1">
      <c r="D124" s="169"/>
      <c r="E124" s="149"/>
      <c r="F124" s="239"/>
      <c r="G124" s="240"/>
      <c r="H124" s="240"/>
      <c r="I124" s="240"/>
      <c r="J124" s="240"/>
      <c r="K124" s="240"/>
      <c r="L124" s="240"/>
      <c r="M124" s="241"/>
      <c r="N124" s="312"/>
      <c r="O124" s="291"/>
      <c r="P124" s="291"/>
      <c r="Q124" s="291"/>
      <c r="R124" s="291"/>
      <c r="S124" s="291"/>
      <c r="T124" s="291"/>
      <c r="U124" s="291"/>
      <c r="V124" s="291"/>
      <c r="W124" s="291"/>
      <c r="X124" s="291"/>
      <c r="Y124" s="292"/>
      <c r="Z124" s="316"/>
      <c r="AA124" s="240"/>
      <c r="AB124" s="240"/>
      <c r="AC124" s="240"/>
      <c r="AD124" s="240"/>
      <c r="AE124" s="240"/>
      <c r="AF124" s="240"/>
      <c r="AG124" s="240"/>
      <c r="AH124" s="240"/>
      <c r="AI124" s="240"/>
      <c r="AJ124" s="240"/>
      <c r="AK124" s="240"/>
      <c r="AL124" s="240"/>
      <c r="AM124" s="241"/>
      <c r="AN124" s="5"/>
      <c r="AO124" s="5"/>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c r="DQ124" s="147"/>
      <c r="DR124" s="147"/>
      <c r="DS124" s="147"/>
      <c r="DT124" s="147"/>
      <c r="DU124" s="147"/>
      <c r="DV124" s="147"/>
      <c r="DW124" s="147"/>
      <c r="DX124" s="147"/>
      <c r="DY124" s="147"/>
      <c r="DZ124" s="147"/>
      <c r="EA124" s="147"/>
    </row>
    <row r="125" spans="4:133" s="146" customFormat="1" ht="18" customHeight="1">
      <c r="D125" s="169"/>
      <c r="E125" s="149"/>
      <c r="F125" s="339" t="s">
        <v>253</v>
      </c>
      <c r="G125" s="260"/>
      <c r="H125" s="260"/>
      <c r="I125" s="260"/>
      <c r="J125" s="260"/>
      <c r="K125" s="260"/>
      <c r="L125" s="260"/>
      <c r="M125" s="314"/>
      <c r="N125" s="359" t="str">
        <f>$N$134</f>
        <v/>
      </c>
      <c r="O125" s="360"/>
      <c r="P125" s="360"/>
      <c r="Q125" s="360"/>
      <c r="R125" s="360"/>
      <c r="S125" s="360"/>
      <c r="T125" s="360"/>
      <c r="U125" s="360"/>
      <c r="V125" s="360"/>
      <c r="W125" s="298" t="s">
        <v>80</v>
      </c>
      <c r="X125" s="298"/>
      <c r="Y125" s="299"/>
      <c r="Z125" s="361" t="s">
        <v>299</v>
      </c>
      <c r="AA125" s="247"/>
      <c r="AB125" s="247"/>
      <c r="AC125" s="247"/>
      <c r="AD125" s="247"/>
      <c r="AE125" s="247"/>
      <c r="AF125" s="247"/>
      <c r="AG125" s="247"/>
      <c r="AH125" s="247"/>
      <c r="AI125" s="247"/>
      <c r="AJ125" s="247"/>
      <c r="AK125" s="247"/>
      <c r="AL125" s="247"/>
      <c r="AM125" s="362"/>
      <c r="AN125" s="5"/>
      <c r="AO125" s="5"/>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row>
    <row r="126" spans="4:133" s="146" customFormat="1">
      <c r="D126" s="169"/>
      <c r="E126" s="149"/>
      <c r="F126" s="236"/>
      <c r="G126" s="237"/>
      <c r="H126" s="237"/>
      <c r="I126" s="237"/>
      <c r="J126" s="237"/>
      <c r="K126" s="237"/>
      <c r="L126" s="237"/>
      <c r="M126" s="238"/>
      <c r="N126" s="319"/>
      <c r="O126" s="320"/>
      <c r="P126" s="320"/>
      <c r="Q126" s="320"/>
      <c r="R126" s="320"/>
      <c r="S126" s="320"/>
      <c r="T126" s="320"/>
      <c r="U126" s="320"/>
      <c r="V126" s="320"/>
      <c r="W126" s="289"/>
      <c r="X126" s="289"/>
      <c r="Y126" s="290"/>
      <c r="Z126" s="363" t="s">
        <v>260</v>
      </c>
      <c r="AA126" s="364"/>
      <c r="AB126" s="431" t="e">
        <f>ROUNDDOWN($N$134/1.1*0.1,0)</f>
        <v>#VALUE!</v>
      </c>
      <c r="AC126" s="431"/>
      <c r="AD126" s="431"/>
      <c r="AE126" s="431"/>
      <c r="AF126" s="431"/>
      <c r="AG126" s="433" t="s">
        <v>300</v>
      </c>
      <c r="AH126" s="433"/>
      <c r="AI126" s="433"/>
      <c r="AJ126" s="433"/>
      <c r="AK126" s="433"/>
      <c r="AL126" s="433"/>
      <c r="AM126" s="434"/>
      <c r="AN126" s="5"/>
      <c r="AO126" s="5"/>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row>
    <row r="127" spans="4:133" s="146" customFormat="1">
      <c r="D127" s="169"/>
      <c r="E127" s="149"/>
      <c r="F127" s="340"/>
      <c r="G127" s="280"/>
      <c r="H127" s="280"/>
      <c r="I127" s="280"/>
      <c r="J127" s="280"/>
      <c r="K127" s="280"/>
      <c r="L127" s="280"/>
      <c r="M127" s="341"/>
      <c r="N127" s="321"/>
      <c r="O127" s="322"/>
      <c r="P127" s="322"/>
      <c r="Q127" s="322"/>
      <c r="R127" s="322"/>
      <c r="S127" s="322"/>
      <c r="T127" s="322"/>
      <c r="U127" s="322"/>
      <c r="V127" s="322"/>
      <c r="W127" s="300"/>
      <c r="X127" s="300"/>
      <c r="Y127" s="301"/>
      <c r="Z127" s="365"/>
      <c r="AA127" s="366"/>
      <c r="AB127" s="432"/>
      <c r="AC127" s="432"/>
      <c r="AD127" s="432"/>
      <c r="AE127" s="432"/>
      <c r="AF127" s="432"/>
      <c r="AG127" s="435"/>
      <c r="AH127" s="435"/>
      <c r="AI127" s="435"/>
      <c r="AJ127" s="435"/>
      <c r="AK127" s="435"/>
      <c r="AL127" s="435"/>
      <c r="AM127" s="436"/>
      <c r="AN127" s="5"/>
      <c r="AO127" s="5"/>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c r="DQ127" s="147"/>
      <c r="DR127" s="147"/>
      <c r="DS127" s="147"/>
      <c r="DT127" s="147"/>
      <c r="DU127" s="147"/>
      <c r="DV127" s="147"/>
      <c r="DW127" s="147"/>
      <c r="DX127" s="147"/>
      <c r="DY127" s="147"/>
      <c r="DZ127" s="147"/>
      <c r="EA127" s="147"/>
    </row>
    <row r="128" spans="4:133" s="146" customFormat="1">
      <c r="D128" s="169"/>
      <c r="E128" s="149"/>
      <c r="F128" s="227" t="s">
        <v>258</v>
      </c>
      <c r="G128" s="228"/>
      <c r="H128" s="228"/>
      <c r="I128" s="228"/>
      <c r="J128" s="228"/>
      <c r="K128" s="228"/>
      <c r="L128" s="228"/>
      <c r="M128" s="229"/>
      <c r="N128" s="437" t="s">
        <v>260</v>
      </c>
      <c r="O128" s="318" t="str">
        <f>$N$107</f>
        <v/>
      </c>
      <c r="P128" s="318"/>
      <c r="Q128" s="318"/>
      <c r="R128" s="318"/>
      <c r="S128" s="318"/>
      <c r="T128" s="318"/>
      <c r="U128" s="318"/>
      <c r="V128" s="318"/>
      <c r="W128" s="302" t="s">
        <v>259</v>
      </c>
      <c r="X128" s="302"/>
      <c r="Y128" s="303"/>
      <c r="Z128" s="304" t="str">
        <f>$Z$107</f>
        <v/>
      </c>
      <c r="AA128" s="305"/>
      <c r="AB128" s="305"/>
      <c r="AC128" s="305"/>
      <c r="AD128" s="305"/>
      <c r="AE128" s="305"/>
      <c r="AF128" s="305"/>
      <c r="AG128" s="305"/>
      <c r="AH128" s="305"/>
      <c r="AI128" s="305"/>
      <c r="AJ128" s="305"/>
      <c r="AK128" s="305"/>
      <c r="AL128" s="305"/>
      <c r="AM128" s="306"/>
      <c r="AN128" s="5"/>
      <c r="AO128" s="5"/>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row>
    <row r="129" spans="4:135" s="146" customFormat="1">
      <c r="D129" s="169"/>
      <c r="E129" s="149"/>
      <c r="F129" s="230"/>
      <c r="G129" s="231"/>
      <c r="H129" s="231"/>
      <c r="I129" s="231"/>
      <c r="J129" s="231"/>
      <c r="K129" s="231"/>
      <c r="L129" s="231"/>
      <c r="M129" s="232"/>
      <c r="N129" s="311"/>
      <c r="O129" s="320"/>
      <c r="P129" s="320"/>
      <c r="Q129" s="320"/>
      <c r="R129" s="320"/>
      <c r="S129" s="320"/>
      <c r="T129" s="320"/>
      <c r="U129" s="320"/>
      <c r="V129" s="320"/>
      <c r="W129" s="289"/>
      <c r="X129" s="289"/>
      <c r="Y129" s="290"/>
      <c r="Z129" s="293"/>
      <c r="AA129" s="294"/>
      <c r="AB129" s="294"/>
      <c r="AC129" s="294"/>
      <c r="AD129" s="294"/>
      <c r="AE129" s="294"/>
      <c r="AF129" s="294"/>
      <c r="AG129" s="294"/>
      <c r="AH129" s="294"/>
      <c r="AI129" s="294"/>
      <c r="AJ129" s="294"/>
      <c r="AK129" s="294"/>
      <c r="AL129" s="294"/>
      <c r="AM129" s="295"/>
      <c r="AN129" s="5"/>
      <c r="AO129" s="5"/>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row>
    <row r="130" spans="4:135" s="146" customFormat="1">
      <c r="D130" s="169"/>
      <c r="E130" s="149"/>
      <c r="F130" s="233"/>
      <c r="G130" s="234"/>
      <c r="H130" s="234"/>
      <c r="I130" s="234"/>
      <c r="J130" s="234"/>
      <c r="K130" s="234"/>
      <c r="L130" s="234"/>
      <c r="M130" s="235"/>
      <c r="N130" s="438"/>
      <c r="O130" s="322"/>
      <c r="P130" s="322"/>
      <c r="Q130" s="322"/>
      <c r="R130" s="322"/>
      <c r="S130" s="322"/>
      <c r="T130" s="322"/>
      <c r="U130" s="322"/>
      <c r="V130" s="322"/>
      <c r="W130" s="300"/>
      <c r="X130" s="300"/>
      <c r="Y130" s="301"/>
      <c r="Z130" s="307"/>
      <c r="AA130" s="308"/>
      <c r="AB130" s="308"/>
      <c r="AC130" s="308"/>
      <c r="AD130" s="308"/>
      <c r="AE130" s="308"/>
      <c r="AF130" s="308"/>
      <c r="AG130" s="308"/>
      <c r="AH130" s="308"/>
      <c r="AI130" s="308"/>
      <c r="AJ130" s="308"/>
      <c r="AK130" s="308"/>
      <c r="AL130" s="308"/>
      <c r="AM130" s="309"/>
      <c r="AN130" s="5"/>
      <c r="AO130" s="5"/>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row>
    <row r="131" spans="4:135" s="146" customFormat="1">
      <c r="D131" s="169"/>
      <c r="E131" s="149"/>
      <c r="F131" s="227" t="s">
        <v>255</v>
      </c>
      <c r="G131" s="228"/>
      <c r="H131" s="228"/>
      <c r="I131" s="228"/>
      <c r="J131" s="228"/>
      <c r="K131" s="228"/>
      <c r="L131" s="228"/>
      <c r="M131" s="229"/>
      <c r="N131" s="437" t="s">
        <v>260</v>
      </c>
      <c r="O131" s="318" t="str">
        <f>$N$110</f>
        <v/>
      </c>
      <c r="P131" s="318"/>
      <c r="Q131" s="318"/>
      <c r="R131" s="318"/>
      <c r="S131" s="318"/>
      <c r="T131" s="318"/>
      <c r="U131" s="318"/>
      <c r="V131" s="318"/>
      <c r="W131" s="302" t="s">
        <v>259</v>
      </c>
      <c r="X131" s="302"/>
      <c r="Y131" s="303"/>
      <c r="Z131" s="304" t="str">
        <f>$Z$110</f>
        <v/>
      </c>
      <c r="AA131" s="305"/>
      <c r="AB131" s="305"/>
      <c r="AC131" s="305"/>
      <c r="AD131" s="305"/>
      <c r="AE131" s="305"/>
      <c r="AF131" s="305"/>
      <c r="AG131" s="305"/>
      <c r="AH131" s="305"/>
      <c r="AI131" s="305"/>
      <c r="AJ131" s="305"/>
      <c r="AK131" s="305"/>
      <c r="AL131" s="305"/>
      <c r="AM131" s="306"/>
      <c r="AN131" s="5"/>
      <c r="AO131" s="5"/>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row>
    <row r="132" spans="4:135" s="146" customFormat="1">
      <c r="D132" s="169"/>
      <c r="E132" s="149"/>
      <c r="F132" s="230"/>
      <c r="G132" s="231"/>
      <c r="H132" s="231"/>
      <c r="I132" s="231"/>
      <c r="J132" s="231"/>
      <c r="K132" s="231"/>
      <c r="L132" s="231"/>
      <c r="M132" s="232"/>
      <c r="N132" s="311"/>
      <c r="O132" s="320"/>
      <c r="P132" s="320"/>
      <c r="Q132" s="320"/>
      <c r="R132" s="320"/>
      <c r="S132" s="320"/>
      <c r="T132" s="320"/>
      <c r="U132" s="320"/>
      <c r="V132" s="320"/>
      <c r="W132" s="289"/>
      <c r="X132" s="289"/>
      <c r="Y132" s="290"/>
      <c r="Z132" s="293"/>
      <c r="AA132" s="294"/>
      <c r="AB132" s="294"/>
      <c r="AC132" s="294"/>
      <c r="AD132" s="294"/>
      <c r="AE132" s="294"/>
      <c r="AF132" s="294"/>
      <c r="AG132" s="294"/>
      <c r="AH132" s="294"/>
      <c r="AI132" s="294"/>
      <c r="AJ132" s="294"/>
      <c r="AK132" s="294"/>
      <c r="AL132" s="294"/>
      <c r="AM132" s="295"/>
      <c r="AN132" s="5"/>
      <c r="AO132" s="5"/>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row>
    <row r="133" spans="4:135" s="146" customFormat="1">
      <c r="D133" s="169"/>
      <c r="E133" s="149"/>
      <c r="F133" s="233"/>
      <c r="G133" s="234"/>
      <c r="H133" s="234"/>
      <c r="I133" s="234"/>
      <c r="J133" s="234"/>
      <c r="K133" s="234"/>
      <c r="L133" s="234"/>
      <c r="M133" s="235"/>
      <c r="N133" s="438"/>
      <c r="O133" s="322"/>
      <c r="P133" s="322"/>
      <c r="Q133" s="322"/>
      <c r="R133" s="322"/>
      <c r="S133" s="322"/>
      <c r="T133" s="322"/>
      <c r="U133" s="322"/>
      <c r="V133" s="322"/>
      <c r="W133" s="300"/>
      <c r="X133" s="300"/>
      <c r="Y133" s="301"/>
      <c r="Z133" s="307"/>
      <c r="AA133" s="308"/>
      <c r="AB133" s="308"/>
      <c r="AC133" s="308"/>
      <c r="AD133" s="308"/>
      <c r="AE133" s="308"/>
      <c r="AF133" s="308"/>
      <c r="AG133" s="308"/>
      <c r="AH133" s="308"/>
      <c r="AI133" s="308"/>
      <c r="AJ133" s="308"/>
      <c r="AK133" s="308"/>
      <c r="AL133" s="308"/>
      <c r="AM133" s="309"/>
      <c r="AN133" s="5"/>
      <c r="AO133" s="5"/>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row>
    <row r="134" spans="4:135" s="146" customFormat="1">
      <c r="D134" s="169"/>
      <c r="E134" s="149"/>
      <c r="F134" s="236" t="s">
        <v>256</v>
      </c>
      <c r="G134" s="237"/>
      <c r="H134" s="237"/>
      <c r="I134" s="237"/>
      <c r="J134" s="237"/>
      <c r="K134" s="237"/>
      <c r="L134" s="237"/>
      <c r="M134" s="238"/>
      <c r="N134" s="317" t="str">
        <f>IF(浄化槽台帳!$AC$5="","",浄化槽台帳!$AC$5)</f>
        <v/>
      </c>
      <c r="O134" s="318"/>
      <c r="P134" s="318"/>
      <c r="Q134" s="318"/>
      <c r="R134" s="318"/>
      <c r="S134" s="318"/>
      <c r="T134" s="318"/>
      <c r="U134" s="318"/>
      <c r="V134" s="318"/>
      <c r="W134" s="289" t="s">
        <v>80</v>
      </c>
      <c r="X134" s="289"/>
      <c r="Y134" s="290"/>
      <c r="Z134" s="293"/>
      <c r="AA134" s="294"/>
      <c r="AB134" s="294"/>
      <c r="AC134" s="294"/>
      <c r="AD134" s="294"/>
      <c r="AE134" s="294"/>
      <c r="AF134" s="294"/>
      <c r="AG134" s="294"/>
      <c r="AH134" s="294"/>
      <c r="AI134" s="294"/>
      <c r="AJ134" s="294"/>
      <c r="AK134" s="294"/>
      <c r="AL134" s="294"/>
      <c r="AM134" s="295"/>
      <c r="AN134" s="5"/>
      <c r="AO134" s="5"/>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row>
    <row r="135" spans="4:135" s="146" customFormat="1">
      <c r="D135" s="169"/>
      <c r="E135" s="149"/>
      <c r="F135" s="236"/>
      <c r="G135" s="237"/>
      <c r="H135" s="237"/>
      <c r="I135" s="237"/>
      <c r="J135" s="237"/>
      <c r="K135" s="237"/>
      <c r="L135" s="237"/>
      <c r="M135" s="238"/>
      <c r="N135" s="319"/>
      <c r="O135" s="320"/>
      <c r="P135" s="320"/>
      <c r="Q135" s="320"/>
      <c r="R135" s="320"/>
      <c r="S135" s="320"/>
      <c r="T135" s="320"/>
      <c r="U135" s="320"/>
      <c r="V135" s="320"/>
      <c r="W135" s="289"/>
      <c r="X135" s="289"/>
      <c r="Y135" s="290"/>
      <c r="Z135" s="293"/>
      <c r="AA135" s="294"/>
      <c r="AB135" s="294"/>
      <c r="AC135" s="294"/>
      <c r="AD135" s="294"/>
      <c r="AE135" s="294"/>
      <c r="AF135" s="294"/>
      <c r="AG135" s="294"/>
      <c r="AH135" s="294"/>
      <c r="AI135" s="294"/>
      <c r="AJ135" s="294"/>
      <c r="AK135" s="294"/>
      <c r="AL135" s="294"/>
      <c r="AM135" s="295"/>
      <c r="AN135" s="5"/>
      <c r="AO135" s="5"/>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row>
    <row r="136" spans="4:135" s="146" customFormat="1">
      <c r="D136" s="169"/>
      <c r="E136" s="149"/>
      <c r="F136" s="239"/>
      <c r="G136" s="240"/>
      <c r="H136" s="240"/>
      <c r="I136" s="240"/>
      <c r="J136" s="240"/>
      <c r="K136" s="240"/>
      <c r="L136" s="240"/>
      <c r="M136" s="241"/>
      <c r="N136" s="323"/>
      <c r="O136" s="324"/>
      <c r="P136" s="324"/>
      <c r="Q136" s="324"/>
      <c r="R136" s="324"/>
      <c r="S136" s="324"/>
      <c r="T136" s="324"/>
      <c r="U136" s="324"/>
      <c r="V136" s="324"/>
      <c r="W136" s="291"/>
      <c r="X136" s="291"/>
      <c r="Y136" s="292"/>
      <c r="Z136" s="296"/>
      <c r="AA136" s="248"/>
      <c r="AB136" s="248"/>
      <c r="AC136" s="248"/>
      <c r="AD136" s="248"/>
      <c r="AE136" s="248"/>
      <c r="AF136" s="248"/>
      <c r="AG136" s="248"/>
      <c r="AH136" s="248"/>
      <c r="AI136" s="248"/>
      <c r="AJ136" s="248"/>
      <c r="AK136" s="248"/>
      <c r="AL136" s="248"/>
      <c r="AM136" s="297"/>
      <c r="AN136" s="5"/>
      <c r="AO136" s="5"/>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row>
    <row r="137" spans="4:135" s="146" customFormat="1" ht="19.5" customHeight="1">
      <c r="D137" s="169"/>
      <c r="E137" s="5"/>
      <c r="F137" s="5" t="s">
        <v>311</v>
      </c>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115"/>
      <c r="AQ137" s="115"/>
      <c r="AR137" s="115"/>
      <c r="AS137" s="115"/>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row>
    <row r="138" spans="4:135" s="146" customFormat="1">
      <c r="D138" s="16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70"/>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row>
    <row r="139" spans="4:135" s="146" customFormat="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row>
    <row r="140" spans="4:135" s="146" customFormat="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row>
    <row r="141" spans="4:135" s="146" customFormat="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row>
    <row r="142" spans="4:135" s="146" customFormat="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row>
    <row r="143" spans="4:135" s="146" customFormat="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row>
    <row r="144" spans="4:135" s="146" customFormat="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row>
    <row r="145" spans="5:135" s="146" customFormat="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row>
    <row r="146" spans="5:135" s="146" customFormat="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row>
    <row r="147" spans="5:135" s="146" customFormat="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row>
    <row r="148" spans="5:135" s="146" customFormat="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row>
    <row r="149" spans="5:135" s="146" customFormat="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row>
    <row r="150" spans="5:135" s="146" customFormat="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row>
    <row r="151" spans="5:135" s="146" customFormat="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row>
    <row r="152" spans="5:135" s="146" customFormat="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row>
    <row r="153" spans="5:135" s="146" customFormat="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row>
    <row r="154" spans="5:135" s="146" customFormat="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row>
    <row r="155" spans="5:135" s="146" customFormat="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row>
    <row r="156" spans="5:135" s="146" customFormat="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row>
    <row r="157" spans="5:135" s="146" customFormat="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row>
    <row r="158" spans="5:135" s="146" customFormat="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row>
    <row r="159" spans="5:135" s="146" customFormat="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row>
    <row r="160" spans="5:135" s="146" customFormat="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row>
    <row r="161" spans="5:135" s="146" customFormat="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row>
    <row r="162" spans="5:135" s="146" customFormat="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row>
    <row r="163" spans="5:135" s="146" customFormat="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row>
    <row r="164" spans="5:135" s="146" customFormat="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row>
    <row r="165" spans="5:135" s="146" customFormat="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row>
    <row r="166" spans="5:135" s="146" customFormat="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row>
    <row r="167" spans="5:135" s="146" customFormat="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row>
    <row r="168" spans="5:135" s="146" customFormat="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row>
    <row r="169" spans="5:135" s="146" customFormat="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row>
    <row r="170" spans="5:135" s="146" customFormat="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row>
    <row r="171" spans="5:135" s="146" customFormat="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row>
    <row r="172" spans="5:135" s="146" customFormat="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row>
    <row r="173" spans="5:135" s="146" customFormat="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row>
    <row r="174" spans="5:135" s="146" customFormat="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row>
    <row r="175" spans="5:135" s="146" customFormat="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row>
    <row r="176" spans="5:135" s="146" customFormat="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row>
    <row r="177" spans="5:135" s="146" customFormat="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row>
    <row r="178" spans="5:135" s="146" customFormat="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row>
    <row r="179" spans="5:135" s="146" customFormat="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row>
    <row r="180" spans="5:135" s="146" customFormat="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row>
    <row r="181" spans="5:135" s="146" customFormat="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row>
    <row r="182" spans="5:135" s="146" customFormat="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row>
    <row r="183" spans="5:135" s="146" customFormat="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row>
    <row r="184" spans="5:135" s="146" customFormat="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row>
    <row r="185" spans="5:135" s="146" customFormat="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row>
    <row r="186" spans="5:135" s="146" customFormat="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row>
    <row r="187" spans="5:135" s="146" customFormat="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row>
    <row r="188" spans="5:135" s="146" customFormat="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row>
    <row r="189" spans="5:135" s="146" customFormat="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row>
    <row r="190" spans="5:135" s="146" customFormat="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row>
    <row r="191" spans="5:135" s="146" customFormat="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row>
    <row r="192" spans="5:135" s="146" customFormat="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row>
    <row r="193" spans="5:135" s="146" customFormat="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row>
    <row r="194" spans="5:135" s="146" customFormat="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row>
    <row r="195" spans="5:135" s="146" customFormat="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row>
    <row r="196" spans="5:135" s="146" customFormat="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row>
    <row r="197" spans="5:135" s="146" customFormat="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row>
    <row r="198" spans="5:135" s="146" customFormat="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row>
    <row r="199" spans="5:135" s="146" customFormat="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row>
    <row r="200" spans="5:135" s="146" customFormat="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row>
    <row r="201" spans="5:135" s="146" customFormat="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row>
    <row r="202" spans="5:135" s="146" customFormat="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row>
    <row r="203" spans="5:135" s="146" customFormat="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row>
    <row r="204" spans="5:135" s="146" customFormat="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row>
    <row r="205" spans="5:135" s="146" customFormat="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row>
    <row r="206" spans="5:135" s="146" customFormat="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row>
    <row r="207" spans="5:135" s="146" customFormat="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row>
    <row r="208" spans="5:135" s="146" customFormat="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row>
    <row r="209" spans="5:135" s="146" customFormat="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row>
    <row r="210" spans="5:135" s="146" customFormat="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row>
    <row r="211" spans="5:135" s="146" customFormat="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row>
    <row r="212" spans="5:135" s="146" customFormat="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row>
    <row r="213" spans="5:135" s="146" customFormat="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row>
    <row r="214" spans="5:135" s="146" customFormat="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row>
    <row r="215" spans="5:135" s="146" customFormat="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row>
    <row r="216" spans="5:135" s="146" customFormat="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row>
    <row r="217" spans="5:135" s="146" customFormat="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row>
    <row r="218" spans="5:135" s="146" customFormat="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row>
    <row r="219" spans="5:135" s="146" customFormat="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row>
    <row r="220" spans="5:135" s="146" customFormat="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row>
    <row r="221" spans="5:135" s="146" customFormat="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row>
    <row r="222" spans="5:135" s="146" customFormat="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row>
    <row r="223" spans="5:135" s="146" customFormat="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row>
    <row r="224" spans="5:135" s="146" customFormat="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row>
    <row r="225" spans="5:135" s="146" customFormat="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row>
    <row r="226" spans="5:135" s="146" customFormat="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row>
    <row r="227" spans="5:135" s="146" customFormat="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row>
    <row r="228" spans="5:135" s="146" customFormat="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row>
    <row r="229" spans="5:135" s="146" customFormat="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row>
    <row r="230" spans="5:135" s="146" customFormat="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row>
    <row r="231" spans="5:135" s="146" customFormat="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row>
    <row r="232" spans="5:135" s="146" customFormat="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row>
    <row r="233" spans="5:135" s="146" customFormat="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row>
    <row r="234" spans="5:135" s="146" customFormat="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row>
    <row r="235" spans="5:135" s="146" customFormat="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row>
    <row r="236" spans="5:135" s="146" customFormat="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row>
    <row r="237" spans="5:135" s="146" customFormat="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row>
    <row r="238" spans="5:135" s="146" customFormat="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row>
    <row r="239" spans="5:135" s="146" customFormat="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c r="DQ239" s="147"/>
      <c r="DR239" s="147"/>
      <c r="DS239" s="147"/>
      <c r="DT239" s="147"/>
      <c r="DU239" s="147"/>
      <c r="DV239" s="147"/>
      <c r="DW239" s="147"/>
      <c r="DX239" s="147"/>
      <c r="DY239" s="147"/>
      <c r="DZ239" s="147"/>
      <c r="EA239" s="147"/>
      <c r="EB239" s="147"/>
      <c r="EC239" s="147"/>
      <c r="ED239" s="147"/>
      <c r="EE239" s="147"/>
    </row>
    <row r="240" spans="5:135" s="146" customFormat="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c r="DQ240" s="147"/>
      <c r="DR240" s="147"/>
      <c r="DS240" s="147"/>
      <c r="DT240" s="147"/>
      <c r="DU240" s="147"/>
      <c r="DV240" s="147"/>
      <c r="DW240" s="147"/>
      <c r="DX240" s="147"/>
      <c r="DY240" s="147"/>
      <c r="DZ240" s="147"/>
      <c r="EA240" s="147"/>
      <c r="EB240" s="147"/>
      <c r="EC240" s="147"/>
      <c r="ED240" s="147"/>
      <c r="EE240" s="147"/>
    </row>
    <row r="241" spans="5:135" s="146" customFormat="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c r="DQ241" s="147"/>
      <c r="DR241" s="147"/>
      <c r="DS241" s="147"/>
      <c r="DT241" s="147"/>
      <c r="DU241" s="147"/>
      <c r="DV241" s="147"/>
      <c r="DW241" s="147"/>
      <c r="DX241" s="147"/>
      <c r="DY241" s="147"/>
      <c r="DZ241" s="147"/>
      <c r="EA241" s="147"/>
      <c r="EB241" s="147"/>
      <c r="EC241" s="147"/>
      <c r="ED241" s="147"/>
      <c r="EE241" s="147"/>
    </row>
    <row r="242" spans="5:135" s="146" customFormat="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c r="DQ242" s="147"/>
      <c r="DR242" s="147"/>
      <c r="DS242" s="147"/>
      <c r="DT242" s="147"/>
      <c r="DU242" s="147"/>
      <c r="DV242" s="147"/>
      <c r="DW242" s="147"/>
      <c r="DX242" s="147"/>
      <c r="DY242" s="147"/>
      <c r="DZ242" s="147"/>
      <c r="EA242" s="147"/>
      <c r="EB242" s="147"/>
      <c r="EC242" s="147"/>
      <c r="ED242" s="147"/>
      <c r="EE242" s="147"/>
    </row>
    <row r="243" spans="5:135" s="146" customFormat="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c r="DR243" s="147"/>
      <c r="DS243" s="147"/>
      <c r="DT243" s="147"/>
      <c r="DU243" s="147"/>
      <c r="DV243" s="147"/>
      <c r="DW243" s="147"/>
      <c r="DX243" s="147"/>
      <c r="DY243" s="147"/>
      <c r="DZ243" s="147"/>
      <c r="EA243" s="147"/>
      <c r="EB243" s="147"/>
      <c r="EC243" s="147"/>
      <c r="ED243" s="147"/>
      <c r="EE243" s="147"/>
    </row>
    <row r="244" spans="5:135" s="146" customFormat="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c r="DQ244" s="147"/>
      <c r="DR244" s="147"/>
      <c r="DS244" s="147"/>
      <c r="DT244" s="147"/>
      <c r="DU244" s="147"/>
      <c r="DV244" s="147"/>
      <c r="DW244" s="147"/>
      <c r="DX244" s="147"/>
      <c r="DY244" s="147"/>
      <c r="DZ244" s="147"/>
      <c r="EA244" s="147"/>
      <c r="EB244" s="147"/>
      <c r="EC244" s="147"/>
      <c r="ED244" s="147"/>
      <c r="EE244" s="147"/>
    </row>
    <row r="245" spans="5:135" s="146" customFormat="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c r="DQ245" s="147"/>
      <c r="DR245" s="147"/>
      <c r="DS245" s="147"/>
      <c r="DT245" s="147"/>
      <c r="DU245" s="147"/>
      <c r="DV245" s="147"/>
      <c r="DW245" s="147"/>
      <c r="DX245" s="147"/>
      <c r="DY245" s="147"/>
      <c r="DZ245" s="147"/>
      <c r="EA245" s="147"/>
      <c r="EB245" s="147"/>
      <c r="EC245" s="147"/>
      <c r="ED245" s="147"/>
      <c r="EE245" s="147"/>
    </row>
    <row r="246" spans="5:135" s="146" customFormat="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row>
    <row r="247" spans="5:135" s="146" customFormat="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c r="DQ247" s="147"/>
      <c r="DR247" s="147"/>
      <c r="DS247" s="147"/>
      <c r="DT247" s="147"/>
      <c r="DU247" s="147"/>
      <c r="DV247" s="147"/>
      <c r="DW247" s="147"/>
      <c r="DX247" s="147"/>
      <c r="DY247" s="147"/>
      <c r="DZ247" s="147"/>
      <c r="EA247" s="147"/>
      <c r="EB247" s="147"/>
      <c r="EC247" s="147"/>
      <c r="ED247" s="147"/>
      <c r="EE247" s="147"/>
    </row>
    <row r="248" spans="5:135" s="146" customFormat="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c r="DQ248" s="147"/>
      <c r="DR248" s="147"/>
      <c r="DS248" s="147"/>
      <c r="DT248" s="147"/>
      <c r="DU248" s="147"/>
      <c r="DV248" s="147"/>
      <c r="DW248" s="147"/>
      <c r="DX248" s="147"/>
      <c r="DY248" s="147"/>
      <c r="DZ248" s="147"/>
      <c r="EA248" s="147"/>
      <c r="EB248" s="147"/>
      <c r="EC248" s="147"/>
      <c r="ED248" s="147"/>
      <c r="EE248" s="147"/>
    </row>
    <row r="249" spans="5:135" s="146" customFormat="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row>
    <row r="250" spans="5:135" s="146" customFormat="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c r="DQ250" s="147"/>
      <c r="DR250" s="147"/>
      <c r="DS250" s="147"/>
      <c r="DT250" s="147"/>
      <c r="DU250" s="147"/>
      <c r="DV250" s="147"/>
      <c r="DW250" s="147"/>
      <c r="DX250" s="147"/>
      <c r="DY250" s="147"/>
      <c r="DZ250" s="147"/>
      <c r="EA250" s="147"/>
      <c r="EB250" s="147"/>
      <c r="EC250" s="147"/>
      <c r="ED250" s="147"/>
      <c r="EE250" s="147"/>
    </row>
    <row r="251" spans="5:135" s="146" customFormat="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c r="DQ251" s="147"/>
      <c r="DR251" s="147"/>
      <c r="DS251" s="147"/>
      <c r="DT251" s="147"/>
      <c r="DU251" s="147"/>
      <c r="DV251" s="147"/>
      <c r="DW251" s="147"/>
      <c r="DX251" s="147"/>
      <c r="DY251" s="147"/>
      <c r="DZ251" s="147"/>
      <c r="EA251" s="147"/>
      <c r="EB251" s="147"/>
      <c r="EC251" s="147"/>
      <c r="ED251" s="147"/>
      <c r="EE251" s="147"/>
    </row>
    <row r="252" spans="5:135" s="146" customFormat="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c r="DQ252" s="147"/>
      <c r="DR252" s="147"/>
      <c r="DS252" s="147"/>
      <c r="DT252" s="147"/>
      <c r="DU252" s="147"/>
      <c r="DV252" s="147"/>
      <c r="DW252" s="147"/>
      <c r="DX252" s="147"/>
      <c r="DY252" s="147"/>
      <c r="DZ252" s="147"/>
      <c r="EA252" s="147"/>
      <c r="EB252" s="147"/>
      <c r="EC252" s="147"/>
      <c r="ED252" s="147"/>
      <c r="EE252" s="147"/>
    </row>
    <row r="253" spans="5:135" s="146" customFormat="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c r="DQ253" s="147"/>
      <c r="DR253" s="147"/>
      <c r="DS253" s="147"/>
      <c r="DT253" s="147"/>
      <c r="DU253" s="147"/>
      <c r="DV253" s="147"/>
      <c r="DW253" s="147"/>
      <c r="DX253" s="147"/>
      <c r="DY253" s="147"/>
      <c r="DZ253" s="147"/>
      <c r="EA253" s="147"/>
      <c r="EB253" s="147"/>
      <c r="EC253" s="147"/>
      <c r="ED253" s="147"/>
      <c r="EE253" s="147"/>
    </row>
    <row r="254" spans="5:135" s="146" customFormat="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c r="DQ254" s="147"/>
      <c r="DR254" s="147"/>
      <c r="DS254" s="147"/>
      <c r="DT254" s="147"/>
      <c r="DU254" s="147"/>
      <c r="DV254" s="147"/>
      <c r="DW254" s="147"/>
      <c r="DX254" s="147"/>
      <c r="DY254" s="147"/>
      <c r="DZ254" s="147"/>
      <c r="EA254" s="147"/>
      <c r="EB254" s="147"/>
      <c r="EC254" s="147"/>
      <c r="ED254" s="147"/>
      <c r="EE254" s="147"/>
    </row>
    <row r="255" spans="5:135" s="146" customFormat="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c r="DQ255" s="147"/>
      <c r="DR255" s="147"/>
      <c r="DS255" s="147"/>
      <c r="DT255" s="147"/>
      <c r="DU255" s="147"/>
      <c r="DV255" s="147"/>
      <c r="DW255" s="147"/>
      <c r="DX255" s="147"/>
      <c r="DY255" s="147"/>
      <c r="DZ255" s="147"/>
      <c r="EA255" s="147"/>
      <c r="EB255" s="147"/>
      <c r="EC255" s="147"/>
      <c r="ED255" s="147"/>
      <c r="EE255" s="147"/>
    </row>
    <row r="256" spans="5:135" s="146" customFormat="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c r="DQ256" s="147"/>
      <c r="DR256" s="147"/>
      <c r="DS256" s="147"/>
      <c r="DT256" s="147"/>
      <c r="DU256" s="147"/>
      <c r="DV256" s="147"/>
      <c r="DW256" s="147"/>
      <c r="DX256" s="147"/>
      <c r="DY256" s="147"/>
      <c r="DZ256" s="147"/>
      <c r="EA256" s="147"/>
      <c r="EB256" s="147"/>
      <c r="EC256" s="147"/>
      <c r="ED256" s="147"/>
      <c r="EE256" s="147"/>
    </row>
    <row r="257" spans="5:135" s="146" customFormat="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c r="DQ257" s="147"/>
      <c r="DR257" s="147"/>
      <c r="DS257" s="147"/>
      <c r="DT257" s="147"/>
      <c r="DU257" s="147"/>
      <c r="DV257" s="147"/>
      <c r="DW257" s="147"/>
      <c r="DX257" s="147"/>
      <c r="DY257" s="147"/>
      <c r="DZ257" s="147"/>
      <c r="EA257" s="147"/>
      <c r="EB257" s="147"/>
      <c r="EC257" s="147"/>
      <c r="ED257" s="147"/>
      <c r="EE257" s="147"/>
    </row>
    <row r="258" spans="5:135" s="146" customFormat="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c r="DQ258" s="147"/>
      <c r="DR258" s="147"/>
      <c r="DS258" s="147"/>
      <c r="DT258" s="147"/>
      <c r="DU258" s="147"/>
      <c r="DV258" s="147"/>
      <c r="DW258" s="147"/>
      <c r="DX258" s="147"/>
      <c r="DY258" s="147"/>
      <c r="DZ258" s="147"/>
      <c r="EA258" s="147"/>
      <c r="EB258" s="147"/>
      <c r="EC258" s="147"/>
      <c r="ED258" s="147"/>
      <c r="EE258" s="147"/>
    </row>
    <row r="259" spans="5:135" s="146" customFormat="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row>
    <row r="260" spans="5:135" s="146" customFormat="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row>
    <row r="261" spans="5:135" s="146" customFormat="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c r="DQ261" s="147"/>
      <c r="DR261" s="147"/>
      <c r="DS261" s="147"/>
      <c r="DT261" s="147"/>
      <c r="DU261" s="147"/>
      <c r="DV261" s="147"/>
      <c r="DW261" s="147"/>
      <c r="DX261" s="147"/>
      <c r="DY261" s="147"/>
      <c r="DZ261" s="147"/>
      <c r="EA261" s="147"/>
      <c r="EB261" s="147"/>
      <c r="EC261" s="147"/>
      <c r="ED261" s="147"/>
      <c r="EE261" s="147"/>
    </row>
    <row r="262" spans="5:135" s="146" customFormat="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row>
    <row r="263" spans="5:135" s="146" customFormat="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c r="DQ263" s="147"/>
      <c r="DR263" s="147"/>
      <c r="DS263" s="147"/>
      <c r="DT263" s="147"/>
      <c r="DU263" s="147"/>
      <c r="DV263" s="147"/>
      <c r="DW263" s="147"/>
      <c r="DX263" s="147"/>
      <c r="DY263" s="147"/>
      <c r="DZ263" s="147"/>
      <c r="EA263" s="147"/>
      <c r="EB263" s="147"/>
      <c r="EC263" s="147"/>
      <c r="ED263" s="147"/>
      <c r="EE263" s="147"/>
    </row>
    <row r="264" spans="5:135" s="146" customFormat="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c r="DQ264" s="147"/>
      <c r="DR264" s="147"/>
      <c r="DS264" s="147"/>
      <c r="DT264" s="147"/>
      <c r="DU264" s="147"/>
      <c r="DV264" s="147"/>
      <c r="DW264" s="147"/>
      <c r="DX264" s="147"/>
      <c r="DY264" s="147"/>
      <c r="DZ264" s="147"/>
      <c r="EA264" s="147"/>
      <c r="EB264" s="147"/>
      <c r="EC264" s="147"/>
      <c r="ED264" s="147"/>
      <c r="EE264" s="147"/>
    </row>
    <row r="265" spans="5:135" s="146" customFormat="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c r="DQ265" s="147"/>
      <c r="DR265" s="147"/>
      <c r="DS265" s="147"/>
      <c r="DT265" s="147"/>
      <c r="DU265" s="147"/>
      <c r="DV265" s="147"/>
      <c r="DW265" s="147"/>
      <c r="DX265" s="147"/>
      <c r="DY265" s="147"/>
      <c r="DZ265" s="147"/>
      <c r="EA265" s="147"/>
      <c r="EB265" s="147"/>
      <c r="EC265" s="147"/>
      <c r="ED265" s="147"/>
      <c r="EE265" s="147"/>
    </row>
    <row r="266" spans="5:135" s="146" customFormat="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c r="DQ266" s="147"/>
      <c r="DR266" s="147"/>
      <c r="DS266" s="147"/>
      <c r="DT266" s="147"/>
      <c r="DU266" s="147"/>
      <c r="DV266" s="147"/>
      <c r="DW266" s="147"/>
      <c r="DX266" s="147"/>
      <c r="DY266" s="147"/>
      <c r="DZ266" s="147"/>
      <c r="EA266" s="147"/>
      <c r="EB266" s="147"/>
      <c r="EC266" s="147"/>
      <c r="ED266" s="147"/>
      <c r="EE266" s="147"/>
    </row>
    <row r="267" spans="5:135" s="146" customFormat="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c r="DQ267" s="147"/>
      <c r="DR267" s="147"/>
      <c r="DS267" s="147"/>
      <c r="DT267" s="147"/>
      <c r="DU267" s="147"/>
      <c r="DV267" s="147"/>
      <c r="DW267" s="147"/>
      <c r="DX267" s="147"/>
      <c r="DY267" s="147"/>
      <c r="DZ267" s="147"/>
      <c r="EA267" s="147"/>
      <c r="EB267" s="147"/>
      <c r="EC267" s="147"/>
      <c r="ED267" s="147"/>
      <c r="EE267" s="147"/>
    </row>
    <row r="268" spans="5:135" s="146" customFormat="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c r="DQ268" s="147"/>
      <c r="DR268" s="147"/>
      <c r="DS268" s="147"/>
      <c r="DT268" s="147"/>
      <c r="DU268" s="147"/>
      <c r="DV268" s="147"/>
      <c r="DW268" s="147"/>
      <c r="DX268" s="147"/>
      <c r="DY268" s="147"/>
      <c r="DZ268" s="147"/>
      <c r="EA268" s="147"/>
      <c r="EB268" s="147"/>
      <c r="EC268" s="147"/>
      <c r="ED268" s="147"/>
      <c r="EE268" s="147"/>
    </row>
    <row r="269" spans="5:135" s="146" customFormat="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c r="DQ269" s="147"/>
      <c r="DR269" s="147"/>
      <c r="DS269" s="147"/>
      <c r="DT269" s="147"/>
      <c r="DU269" s="147"/>
      <c r="DV269" s="147"/>
      <c r="DW269" s="147"/>
      <c r="DX269" s="147"/>
      <c r="DY269" s="147"/>
      <c r="DZ269" s="147"/>
      <c r="EA269" s="147"/>
      <c r="EB269" s="147"/>
      <c r="EC269" s="147"/>
      <c r="ED269" s="147"/>
      <c r="EE269" s="147"/>
    </row>
    <row r="270" spans="5:135" s="146" customFormat="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c r="DQ270" s="147"/>
      <c r="DR270" s="147"/>
      <c r="DS270" s="147"/>
      <c r="DT270" s="147"/>
      <c r="DU270" s="147"/>
      <c r="DV270" s="147"/>
      <c r="DW270" s="147"/>
      <c r="DX270" s="147"/>
      <c r="DY270" s="147"/>
      <c r="DZ270" s="147"/>
      <c r="EA270" s="147"/>
      <c r="EB270" s="147"/>
      <c r="EC270" s="147"/>
      <c r="ED270" s="147"/>
      <c r="EE270" s="147"/>
    </row>
    <row r="271" spans="5:135" s="146" customFormat="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row>
    <row r="272" spans="5:135" s="146" customFormat="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c r="DQ272" s="147"/>
      <c r="DR272" s="147"/>
      <c r="DS272" s="147"/>
      <c r="DT272" s="147"/>
      <c r="DU272" s="147"/>
      <c r="DV272" s="147"/>
      <c r="DW272" s="147"/>
      <c r="DX272" s="147"/>
      <c r="DY272" s="147"/>
      <c r="DZ272" s="147"/>
      <c r="EA272" s="147"/>
      <c r="EB272" s="147"/>
      <c r="EC272" s="147"/>
      <c r="ED272" s="147"/>
      <c r="EE272" s="147"/>
    </row>
    <row r="273" spans="5:135" s="146" customFormat="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c r="DQ273" s="147"/>
      <c r="DR273" s="147"/>
      <c r="DS273" s="147"/>
      <c r="DT273" s="147"/>
      <c r="DU273" s="147"/>
      <c r="DV273" s="147"/>
      <c r="DW273" s="147"/>
      <c r="DX273" s="147"/>
      <c r="DY273" s="147"/>
      <c r="DZ273" s="147"/>
      <c r="EA273" s="147"/>
      <c r="EB273" s="147"/>
      <c r="EC273" s="147"/>
      <c r="ED273" s="147"/>
      <c r="EE273" s="147"/>
    </row>
    <row r="274" spans="5:135" s="146" customFormat="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c r="DQ274" s="147"/>
      <c r="DR274" s="147"/>
      <c r="DS274" s="147"/>
      <c r="DT274" s="147"/>
      <c r="DU274" s="147"/>
      <c r="DV274" s="147"/>
      <c r="DW274" s="147"/>
      <c r="DX274" s="147"/>
      <c r="DY274" s="147"/>
      <c r="DZ274" s="147"/>
      <c r="EA274" s="147"/>
      <c r="EB274" s="147"/>
      <c r="EC274" s="147"/>
      <c r="ED274" s="147"/>
      <c r="EE274" s="147"/>
    </row>
    <row r="275" spans="5:135" s="146" customFormat="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c r="DQ275" s="147"/>
      <c r="DR275" s="147"/>
      <c r="DS275" s="147"/>
      <c r="DT275" s="147"/>
      <c r="DU275" s="147"/>
      <c r="DV275" s="147"/>
      <c r="DW275" s="147"/>
      <c r="DX275" s="147"/>
      <c r="DY275" s="147"/>
      <c r="DZ275" s="147"/>
      <c r="EA275" s="147"/>
      <c r="EB275" s="147"/>
      <c r="EC275" s="147"/>
      <c r="ED275" s="147"/>
      <c r="EE275" s="147"/>
    </row>
    <row r="276" spans="5:135" s="146" customFormat="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c r="DQ276" s="147"/>
      <c r="DR276" s="147"/>
      <c r="DS276" s="147"/>
      <c r="DT276" s="147"/>
      <c r="DU276" s="147"/>
      <c r="DV276" s="147"/>
      <c r="DW276" s="147"/>
      <c r="DX276" s="147"/>
      <c r="DY276" s="147"/>
      <c r="DZ276" s="147"/>
      <c r="EA276" s="147"/>
      <c r="EB276" s="147"/>
      <c r="EC276" s="147"/>
      <c r="ED276" s="147"/>
      <c r="EE276" s="147"/>
    </row>
    <row r="277" spans="5:135" s="146" customFormat="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c r="DQ277" s="147"/>
      <c r="DR277" s="147"/>
      <c r="DS277" s="147"/>
      <c r="DT277" s="147"/>
      <c r="DU277" s="147"/>
      <c r="DV277" s="147"/>
      <c r="DW277" s="147"/>
      <c r="DX277" s="147"/>
      <c r="DY277" s="147"/>
      <c r="DZ277" s="147"/>
      <c r="EA277" s="147"/>
      <c r="EB277" s="147"/>
      <c r="EC277" s="147"/>
      <c r="ED277" s="147"/>
      <c r="EE277" s="147"/>
    </row>
    <row r="278" spans="5:135" s="146" customFormat="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c r="DQ278" s="147"/>
      <c r="DR278" s="147"/>
      <c r="DS278" s="147"/>
      <c r="DT278" s="147"/>
      <c r="DU278" s="147"/>
      <c r="DV278" s="147"/>
      <c r="DW278" s="147"/>
      <c r="DX278" s="147"/>
      <c r="DY278" s="147"/>
      <c r="DZ278" s="147"/>
      <c r="EA278" s="147"/>
      <c r="EB278" s="147"/>
      <c r="EC278" s="147"/>
      <c r="ED278" s="147"/>
      <c r="EE278" s="147"/>
    </row>
    <row r="279" spans="5:135" s="146" customFormat="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c r="DQ279" s="147"/>
      <c r="DR279" s="147"/>
      <c r="DS279" s="147"/>
      <c r="DT279" s="147"/>
      <c r="DU279" s="147"/>
      <c r="DV279" s="147"/>
      <c r="DW279" s="147"/>
      <c r="DX279" s="147"/>
      <c r="DY279" s="147"/>
      <c r="DZ279" s="147"/>
      <c r="EA279" s="147"/>
      <c r="EB279" s="147"/>
      <c r="EC279" s="147"/>
      <c r="ED279" s="147"/>
      <c r="EE279" s="147"/>
    </row>
    <row r="280" spans="5:135" s="146" customFormat="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c r="DQ280" s="147"/>
      <c r="DR280" s="147"/>
      <c r="DS280" s="147"/>
      <c r="DT280" s="147"/>
      <c r="DU280" s="147"/>
      <c r="DV280" s="147"/>
      <c r="DW280" s="147"/>
      <c r="DX280" s="147"/>
      <c r="DY280" s="147"/>
      <c r="DZ280" s="147"/>
      <c r="EA280" s="147"/>
      <c r="EB280" s="147"/>
      <c r="EC280" s="147"/>
      <c r="ED280" s="147"/>
      <c r="EE280" s="147"/>
    </row>
    <row r="281" spans="5:135" s="146" customFormat="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row>
    <row r="282" spans="5:135" s="146" customFormat="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c r="DQ282" s="147"/>
      <c r="DR282" s="147"/>
      <c r="DS282" s="147"/>
      <c r="DT282" s="147"/>
      <c r="DU282" s="147"/>
      <c r="DV282" s="147"/>
      <c r="DW282" s="147"/>
      <c r="DX282" s="147"/>
      <c r="DY282" s="147"/>
      <c r="DZ282" s="147"/>
      <c r="EA282" s="147"/>
      <c r="EB282" s="147"/>
      <c r="EC282" s="147"/>
      <c r="ED282" s="147"/>
      <c r="EE282" s="147"/>
    </row>
    <row r="283" spans="5:135" s="146" customFormat="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row>
    <row r="284" spans="5:135" s="146" customFormat="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row>
    <row r="285" spans="5:135" s="146" customFormat="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row>
    <row r="286" spans="5:135" s="146" customFormat="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c r="DQ286" s="147"/>
      <c r="DR286" s="147"/>
      <c r="DS286" s="147"/>
      <c r="DT286" s="147"/>
      <c r="DU286" s="147"/>
      <c r="DV286" s="147"/>
      <c r="DW286" s="147"/>
      <c r="DX286" s="147"/>
      <c r="DY286" s="147"/>
      <c r="DZ286" s="147"/>
      <c r="EA286" s="147"/>
      <c r="EB286" s="147"/>
      <c r="EC286" s="147"/>
      <c r="ED286" s="147"/>
      <c r="EE286" s="147"/>
    </row>
    <row r="287" spans="5:135" s="146" customFormat="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c r="DQ287" s="147"/>
      <c r="DR287" s="147"/>
      <c r="DS287" s="147"/>
      <c r="DT287" s="147"/>
      <c r="DU287" s="147"/>
      <c r="DV287" s="147"/>
      <c r="DW287" s="147"/>
      <c r="DX287" s="147"/>
      <c r="DY287" s="147"/>
      <c r="DZ287" s="147"/>
      <c r="EA287" s="147"/>
      <c r="EB287" s="147"/>
      <c r="EC287" s="147"/>
      <c r="ED287" s="147"/>
      <c r="EE287" s="147"/>
    </row>
    <row r="288" spans="5:135" s="146" customFormat="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row>
    <row r="289" spans="5:135" s="146" customFormat="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c r="DQ289" s="147"/>
      <c r="DR289" s="147"/>
      <c r="DS289" s="147"/>
      <c r="DT289" s="147"/>
      <c r="DU289" s="147"/>
      <c r="DV289" s="147"/>
      <c r="DW289" s="147"/>
      <c r="DX289" s="147"/>
      <c r="DY289" s="147"/>
      <c r="DZ289" s="147"/>
      <c r="EA289" s="147"/>
      <c r="EB289" s="147"/>
      <c r="EC289" s="147"/>
      <c r="ED289" s="147"/>
      <c r="EE289" s="147"/>
    </row>
    <row r="290" spans="5:135" s="146" customFormat="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c r="DQ290" s="147"/>
      <c r="DR290" s="147"/>
      <c r="DS290" s="147"/>
      <c r="DT290" s="147"/>
      <c r="DU290" s="147"/>
      <c r="DV290" s="147"/>
      <c r="DW290" s="147"/>
      <c r="DX290" s="147"/>
      <c r="DY290" s="147"/>
      <c r="DZ290" s="147"/>
      <c r="EA290" s="147"/>
      <c r="EB290" s="147"/>
      <c r="EC290" s="147"/>
      <c r="ED290" s="147"/>
      <c r="EE290" s="147"/>
    </row>
    <row r="291" spans="5:135" s="146" customFormat="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c r="DQ291" s="147"/>
      <c r="DR291" s="147"/>
      <c r="DS291" s="147"/>
      <c r="DT291" s="147"/>
      <c r="DU291" s="147"/>
      <c r="DV291" s="147"/>
      <c r="DW291" s="147"/>
      <c r="DX291" s="147"/>
      <c r="DY291" s="147"/>
      <c r="DZ291" s="147"/>
      <c r="EA291" s="147"/>
      <c r="EB291" s="147"/>
      <c r="EC291" s="147"/>
      <c r="ED291" s="147"/>
      <c r="EE291" s="147"/>
    </row>
    <row r="292" spans="5:135" s="146" customFormat="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c r="DQ292" s="147"/>
      <c r="DR292" s="147"/>
      <c r="DS292" s="147"/>
      <c r="DT292" s="147"/>
      <c r="DU292" s="147"/>
      <c r="DV292" s="147"/>
      <c r="DW292" s="147"/>
      <c r="DX292" s="147"/>
      <c r="DY292" s="147"/>
      <c r="DZ292" s="147"/>
      <c r="EA292" s="147"/>
      <c r="EB292" s="147"/>
      <c r="EC292" s="147"/>
      <c r="ED292" s="147"/>
      <c r="EE292" s="147"/>
    </row>
    <row r="293" spans="5:135" s="146" customFormat="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row>
    <row r="294" spans="5:135" s="146" customFormat="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c r="DQ294" s="147"/>
      <c r="DR294" s="147"/>
      <c r="DS294" s="147"/>
      <c r="DT294" s="147"/>
      <c r="DU294" s="147"/>
      <c r="DV294" s="147"/>
      <c r="DW294" s="147"/>
      <c r="DX294" s="147"/>
      <c r="DY294" s="147"/>
      <c r="DZ294" s="147"/>
      <c r="EA294" s="147"/>
      <c r="EB294" s="147"/>
      <c r="EC294" s="147"/>
      <c r="ED294" s="147"/>
      <c r="EE294" s="147"/>
    </row>
    <row r="295" spans="5:135" s="146" customFormat="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row>
    <row r="296" spans="5:135" s="146" customFormat="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row>
    <row r="297" spans="5:135" s="146" customFormat="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row>
    <row r="298" spans="5:135" s="146" customFormat="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row>
    <row r="299" spans="5:135" s="146" customFormat="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c r="DQ299" s="147"/>
      <c r="DR299" s="147"/>
      <c r="DS299" s="147"/>
      <c r="DT299" s="147"/>
      <c r="DU299" s="147"/>
      <c r="DV299" s="147"/>
      <c r="DW299" s="147"/>
      <c r="DX299" s="147"/>
      <c r="DY299" s="147"/>
      <c r="DZ299" s="147"/>
      <c r="EA299" s="147"/>
      <c r="EB299" s="147"/>
      <c r="EC299" s="147"/>
      <c r="ED299" s="147"/>
      <c r="EE299" s="147"/>
    </row>
    <row r="300" spans="5:135" s="146" customFormat="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c r="DQ300" s="147"/>
      <c r="DR300" s="147"/>
      <c r="DS300" s="147"/>
      <c r="DT300" s="147"/>
      <c r="DU300" s="147"/>
      <c r="DV300" s="147"/>
      <c r="DW300" s="147"/>
      <c r="DX300" s="147"/>
      <c r="DY300" s="147"/>
      <c r="DZ300" s="147"/>
      <c r="EA300" s="147"/>
      <c r="EB300" s="147"/>
      <c r="EC300" s="147"/>
      <c r="ED300" s="147"/>
      <c r="EE300" s="147"/>
    </row>
    <row r="301" spans="5:135" s="146" customFormat="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c r="DQ301" s="147"/>
      <c r="DR301" s="147"/>
      <c r="DS301" s="147"/>
      <c r="DT301" s="147"/>
      <c r="DU301" s="147"/>
      <c r="DV301" s="147"/>
      <c r="DW301" s="147"/>
      <c r="DX301" s="147"/>
      <c r="DY301" s="147"/>
      <c r="DZ301" s="147"/>
      <c r="EA301" s="147"/>
      <c r="EB301" s="147"/>
      <c r="EC301" s="147"/>
      <c r="ED301" s="147"/>
      <c r="EE301" s="147"/>
    </row>
    <row r="302" spans="5:135" s="146" customFormat="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c r="DQ302" s="147"/>
      <c r="DR302" s="147"/>
      <c r="DS302" s="147"/>
      <c r="DT302" s="147"/>
      <c r="DU302" s="147"/>
      <c r="DV302" s="147"/>
      <c r="DW302" s="147"/>
      <c r="DX302" s="147"/>
      <c r="DY302" s="147"/>
      <c r="DZ302" s="147"/>
      <c r="EA302" s="147"/>
      <c r="EB302" s="147"/>
      <c r="EC302" s="147"/>
      <c r="ED302" s="147"/>
      <c r="EE302" s="147"/>
    </row>
    <row r="303" spans="5:135" s="146" customFormat="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147"/>
      <c r="DZ303" s="147"/>
      <c r="EA303" s="147"/>
      <c r="EB303" s="147"/>
      <c r="EC303" s="147"/>
      <c r="ED303" s="147"/>
      <c r="EE303" s="147"/>
    </row>
    <row r="304" spans="5:135" s="146" customFormat="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c r="DQ304" s="147"/>
      <c r="DR304" s="147"/>
      <c r="DS304" s="147"/>
      <c r="DT304" s="147"/>
      <c r="DU304" s="147"/>
      <c r="DV304" s="147"/>
      <c r="DW304" s="147"/>
      <c r="DX304" s="147"/>
      <c r="DY304" s="147"/>
      <c r="DZ304" s="147"/>
      <c r="EA304" s="147"/>
      <c r="EB304" s="147"/>
      <c r="EC304" s="147"/>
      <c r="ED304" s="147"/>
      <c r="EE304" s="147"/>
    </row>
    <row r="305" spans="5:135" s="146" customFormat="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c r="DQ305" s="147"/>
      <c r="DR305" s="147"/>
      <c r="DS305" s="147"/>
      <c r="DT305" s="147"/>
      <c r="DU305" s="147"/>
      <c r="DV305" s="147"/>
      <c r="DW305" s="147"/>
      <c r="DX305" s="147"/>
      <c r="DY305" s="147"/>
      <c r="DZ305" s="147"/>
      <c r="EA305" s="147"/>
      <c r="EB305" s="147"/>
      <c r="EC305" s="147"/>
      <c r="ED305" s="147"/>
      <c r="EE305" s="147"/>
    </row>
    <row r="306" spans="5:135" s="146" customFormat="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c r="DQ306" s="147"/>
      <c r="DR306" s="147"/>
      <c r="DS306" s="147"/>
      <c r="DT306" s="147"/>
      <c r="DU306" s="147"/>
      <c r="DV306" s="147"/>
      <c r="DW306" s="147"/>
      <c r="DX306" s="147"/>
      <c r="DY306" s="147"/>
      <c r="DZ306" s="147"/>
      <c r="EA306" s="147"/>
      <c r="EB306" s="147"/>
      <c r="EC306" s="147"/>
      <c r="ED306" s="147"/>
      <c r="EE306" s="147"/>
    </row>
    <row r="307" spans="5:135" s="146" customFormat="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7"/>
      <c r="DS307" s="147"/>
      <c r="DT307" s="147"/>
      <c r="DU307" s="147"/>
      <c r="DV307" s="147"/>
      <c r="DW307" s="147"/>
      <c r="DX307" s="147"/>
      <c r="DY307" s="147"/>
      <c r="DZ307" s="147"/>
      <c r="EA307" s="147"/>
      <c r="EB307" s="147"/>
      <c r="EC307" s="147"/>
      <c r="ED307" s="147"/>
      <c r="EE307" s="147"/>
    </row>
    <row r="308" spans="5:135" s="146" customFormat="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c r="DQ308" s="147"/>
      <c r="DR308" s="147"/>
      <c r="DS308" s="147"/>
      <c r="DT308" s="147"/>
      <c r="DU308" s="147"/>
      <c r="DV308" s="147"/>
      <c r="DW308" s="147"/>
      <c r="DX308" s="147"/>
      <c r="DY308" s="147"/>
      <c r="DZ308" s="147"/>
      <c r="EA308" s="147"/>
      <c r="EB308" s="147"/>
      <c r="EC308" s="147"/>
      <c r="ED308" s="147"/>
      <c r="EE308" s="147"/>
    </row>
    <row r="309" spans="5:135" s="146" customFormat="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c r="DQ309" s="147"/>
      <c r="DR309" s="147"/>
      <c r="DS309" s="147"/>
      <c r="DT309" s="147"/>
      <c r="DU309" s="147"/>
      <c r="DV309" s="147"/>
      <c r="DW309" s="147"/>
      <c r="DX309" s="147"/>
      <c r="DY309" s="147"/>
      <c r="DZ309" s="147"/>
      <c r="EA309" s="147"/>
      <c r="EB309" s="147"/>
      <c r="EC309" s="147"/>
      <c r="ED309" s="147"/>
      <c r="EE309" s="147"/>
    </row>
    <row r="310" spans="5:135" s="146" customFormat="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c r="DQ310" s="147"/>
      <c r="DR310" s="147"/>
      <c r="DS310" s="147"/>
      <c r="DT310" s="147"/>
      <c r="DU310" s="147"/>
      <c r="DV310" s="147"/>
      <c r="DW310" s="147"/>
      <c r="DX310" s="147"/>
      <c r="DY310" s="147"/>
      <c r="DZ310" s="147"/>
      <c r="EA310" s="147"/>
      <c r="EB310" s="147"/>
      <c r="EC310" s="147"/>
      <c r="ED310" s="147"/>
      <c r="EE310" s="147"/>
    </row>
    <row r="311" spans="5:135" s="146" customFormat="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c r="DQ311" s="147"/>
      <c r="DR311" s="147"/>
      <c r="DS311" s="147"/>
      <c r="DT311" s="147"/>
      <c r="DU311" s="147"/>
      <c r="DV311" s="147"/>
      <c r="DW311" s="147"/>
      <c r="DX311" s="147"/>
      <c r="DY311" s="147"/>
      <c r="DZ311" s="147"/>
      <c r="EA311" s="147"/>
      <c r="EB311" s="147"/>
      <c r="EC311" s="147"/>
      <c r="ED311" s="147"/>
      <c r="EE311" s="147"/>
    </row>
    <row r="312" spans="5:135" s="146" customFormat="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row>
    <row r="313" spans="5:135" s="146" customFormat="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row>
    <row r="314" spans="5:135" s="146" customFormat="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row>
    <row r="315" spans="5:135" s="146" customFormat="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row>
    <row r="316" spans="5:135" s="146" customFormat="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row>
    <row r="317" spans="5:135" s="146" customFormat="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row>
    <row r="318" spans="5:135" s="146" customFormat="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row>
    <row r="319" spans="5:135" s="146" customFormat="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c r="DQ319" s="147"/>
      <c r="DR319" s="147"/>
      <c r="DS319" s="147"/>
      <c r="DT319" s="147"/>
      <c r="DU319" s="147"/>
      <c r="DV319" s="147"/>
      <c r="DW319" s="147"/>
      <c r="DX319" s="147"/>
      <c r="DY319" s="147"/>
      <c r="DZ319" s="147"/>
      <c r="EA319" s="147"/>
      <c r="EB319" s="147"/>
      <c r="EC319" s="147"/>
      <c r="ED319" s="147"/>
      <c r="EE319" s="147"/>
    </row>
    <row r="320" spans="5:135" s="146" customFormat="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c r="DQ320" s="147"/>
      <c r="DR320" s="147"/>
      <c r="DS320" s="147"/>
      <c r="DT320" s="147"/>
      <c r="DU320" s="147"/>
      <c r="DV320" s="147"/>
      <c r="DW320" s="147"/>
      <c r="DX320" s="147"/>
      <c r="DY320" s="147"/>
      <c r="DZ320" s="147"/>
      <c r="EA320" s="147"/>
      <c r="EB320" s="147"/>
      <c r="EC320" s="147"/>
      <c r="ED320" s="147"/>
      <c r="EE320" s="147"/>
    </row>
    <row r="321" spans="5:135" s="146" customFormat="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c r="DQ321" s="147"/>
      <c r="DR321" s="147"/>
      <c r="DS321" s="147"/>
      <c r="DT321" s="147"/>
      <c r="DU321" s="147"/>
      <c r="DV321" s="147"/>
      <c r="DW321" s="147"/>
      <c r="DX321" s="147"/>
      <c r="DY321" s="147"/>
      <c r="DZ321" s="147"/>
      <c r="EA321" s="147"/>
      <c r="EB321" s="147"/>
      <c r="EC321" s="147"/>
      <c r="ED321" s="147"/>
      <c r="EE321" s="147"/>
    </row>
    <row r="322" spans="5:135" s="146" customFormat="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c r="DQ322" s="147"/>
      <c r="DR322" s="147"/>
      <c r="DS322" s="147"/>
      <c r="DT322" s="147"/>
      <c r="DU322" s="147"/>
      <c r="DV322" s="147"/>
      <c r="DW322" s="147"/>
      <c r="DX322" s="147"/>
      <c r="DY322" s="147"/>
      <c r="DZ322" s="147"/>
      <c r="EA322" s="147"/>
      <c r="EB322" s="147"/>
      <c r="EC322" s="147"/>
      <c r="ED322" s="147"/>
      <c r="EE322" s="147"/>
    </row>
    <row r="323" spans="5:135" s="146" customFormat="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c r="DQ323" s="147"/>
      <c r="DR323" s="147"/>
      <c r="DS323" s="147"/>
      <c r="DT323" s="147"/>
      <c r="DU323" s="147"/>
      <c r="DV323" s="147"/>
      <c r="DW323" s="147"/>
      <c r="DX323" s="147"/>
      <c r="DY323" s="147"/>
      <c r="DZ323" s="147"/>
      <c r="EA323" s="147"/>
      <c r="EB323" s="147"/>
      <c r="EC323" s="147"/>
      <c r="ED323" s="147"/>
      <c r="EE323" s="147"/>
    </row>
    <row r="324" spans="5:135" s="146" customFormat="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c r="DQ324" s="147"/>
      <c r="DR324" s="147"/>
      <c r="DS324" s="147"/>
      <c r="DT324" s="147"/>
      <c r="DU324" s="147"/>
      <c r="DV324" s="147"/>
      <c r="DW324" s="147"/>
      <c r="DX324" s="147"/>
      <c r="DY324" s="147"/>
      <c r="DZ324" s="147"/>
      <c r="EA324" s="147"/>
      <c r="EB324" s="147"/>
      <c r="EC324" s="147"/>
      <c r="ED324" s="147"/>
      <c r="EE324" s="147"/>
    </row>
    <row r="325" spans="5:135" s="146" customFormat="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c r="DQ325" s="147"/>
      <c r="DR325" s="147"/>
      <c r="DS325" s="147"/>
      <c r="DT325" s="147"/>
      <c r="DU325" s="147"/>
      <c r="DV325" s="147"/>
      <c r="DW325" s="147"/>
      <c r="DX325" s="147"/>
      <c r="DY325" s="147"/>
      <c r="DZ325" s="147"/>
      <c r="EA325" s="147"/>
      <c r="EB325" s="147"/>
      <c r="EC325" s="147"/>
      <c r="ED325" s="147"/>
      <c r="EE325" s="147"/>
    </row>
    <row r="326" spans="5:135" s="146" customFormat="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c r="DQ326" s="147"/>
      <c r="DR326" s="147"/>
      <c r="DS326" s="147"/>
      <c r="DT326" s="147"/>
      <c r="DU326" s="147"/>
      <c r="DV326" s="147"/>
      <c r="DW326" s="147"/>
      <c r="DX326" s="147"/>
      <c r="DY326" s="147"/>
      <c r="DZ326" s="147"/>
      <c r="EA326" s="147"/>
      <c r="EB326" s="147"/>
      <c r="EC326" s="147"/>
      <c r="ED326" s="147"/>
      <c r="EE326" s="147"/>
    </row>
    <row r="327" spans="5:135" s="146" customFormat="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c r="DQ327" s="147"/>
      <c r="DR327" s="147"/>
      <c r="DS327" s="147"/>
      <c r="DT327" s="147"/>
      <c r="DU327" s="147"/>
      <c r="DV327" s="147"/>
      <c r="DW327" s="147"/>
      <c r="DX327" s="147"/>
      <c r="DY327" s="147"/>
      <c r="DZ327" s="147"/>
      <c r="EA327" s="147"/>
      <c r="EB327" s="147"/>
      <c r="EC327" s="147"/>
      <c r="ED327" s="147"/>
      <c r="EE327" s="147"/>
    </row>
    <row r="328" spans="5:135" s="146" customFormat="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c r="DQ328" s="147"/>
      <c r="DR328" s="147"/>
      <c r="DS328" s="147"/>
      <c r="DT328" s="147"/>
      <c r="DU328" s="147"/>
      <c r="DV328" s="147"/>
      <c r="DW328" s="147"/>
      <c r="DX328" s="147"/>
      <c r="DY328" s="147"/>
      <c r="DZ328" s="147"/>
      <c r="EA328" s="147"/>
      <c r="EB328" s="147"/>
      <c r="EC328" s="147"/>
      <c r="ED328" s="147"/>
      <c r="EE328" s="147"/>
    </row>
    <row r="329" spans="5:135" s="146" customFormat="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row>
    <row r="330" spans="5:135" s="146" customFormat="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c r="DQ330" s="147"/>
      <c r="DR330" s="147"/>
      <c r="DS330" s="147"/>
      <c r="DT330" s="147"/>
      <c r="DU330" s="147"/>
      <c r="DV330" s="147"/>
      <c r="DW330" s="147"/>
      <c r="DX330" s="147"/>
      <c r="DY330" s="147"/>
      <c r="DZ330" s="147"/>
      <c r="EA330" s="147"/>
      <c r="EB330" s="147"/>
      <c r="EC330" s="147"/>
      <c r="ED330" s="147"/>
      <c r="EE330" s="147"/>
    </row>
    <row r="331" spans="5:135" s="146" customFormat="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c r="DQ331" s="147"/>
      <c r="DR331" s="147"/>
      <c r="DS331" s="147"/>
      <c r="DT331" s="147"/>
      <c r="DU331" s="147"/>
      <c r="DV331" s="147"/>
      <c r="DW331" s="147"/>
      <c r="DX331" s="147"/>
      <c r="DY331" s="147"/>
      <c r="DZ331" s="147"/>
      <c r="EA331" s="147"/>
      <c r="EB331" s="147"/>
      <c r="EC331" s="147"/>
      <c r="ED331" s="147"/>
      <c r="EE331" s="147"/>
    </row>
    <row r="332" spans="5:135" s="146" customFormat="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c r="DQ332" s="147"/>
      <c r="DR332" s="147"/>
      <c r="DS332" s="147"/>
      <c r="DT332" s="147"/>
      <c r="DU332" s="147"/>
      <c r="DV332" s="147"/>
      <c r="DW332" s="147"/>
      <c r="DX332" s="147"/>
      <c r="DY332" s="147"/>
      <c r="DZ332" s="147"/>
      <c r="EA332" s="147"/>
      <c r="EB332" s="147"/>
      <c r="EC332" s="147"/>
      <c r="ED332" s="147"/>
      <c r="EE332" s="147"/>
    </row>
    <row r="333" spans="5:135" s="146" customFormat="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c r="DQ333" s="147"/>
      <c r="DR333" s="147"/>
      <c r="DS333" s="147"/>
      <c r="DT333" s="147"/>
      <c r="DU333" s="147"/>
      <c r="DV333" s="147"/>
      <c r="DW333" s="147"/>
      <c r="DX333" s="147"/>
      <c r="DY333" s="147"/>
      <c r="DZ333" s="147"/>
      <c r="EA333" s="147"/>
      <c r="EB333" s="147"/>
      <c r="EC333" s="147"/>
      <c r="ED333" s="147"/>
      <c r="EE333" s="147"/>
    </row>
    <row r="334" spans="5:135" s="146" customFormat="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c r="DQ334" s="147"/>
      <c r="DR334" s="147"/>
      <c r="DS334" s="147"/>
      <c r="DT334" s="147"/>
      <c r="DU334" s="147"/>
      <c r="DV334" s="147"/>
      <c r="DW334" s="147"/>
      <c r="DX334" s="147"/>
      <c r="DY334" s="147"/>
      <c r="DZ334" s="147"/>
      <c r="EA334" s="147"/>
      <c r="EB334" s="147"/>
      <c r="EC334" s="147"/>
      <c r="ED334" s="147"/>
      <c r="EE334" s="147"/>
    </row>
    <row r="335" spans="5:135" s="146" customFormat="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c r="DQ335" s="147"/>
      <c r="DR335" s="147"/>
      <c r="DS335" s="147"/>
      <c r="DT335" s="147"/>
      <c r="DU335" s="147"/>
      <c r="DV335" s="147"/>
      <c r="DW335" s="147"/>
      <c r="DX335" s="147"/>
      <c r="DY335" s="147"/>
      <c r="DZ335" s="147"/>
      <c r="EA335" s="147"/>
      <c r="EB335" s="147"/>
      <c r="EC335" s="147"/>
      <c r="ED335" s="147"/>
      <c r="EE335" s="147"/>
    </row>
    <row r="336" spans="5:135" s="146" customFormat="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c r="DQ336" s="147"/>
      <c r="DR336" s="147"/>
      <c r="DS336" s="147"/>
      <c r="DT336" s="147"/>
      <c r="DU336" s="147"/>
      <c r="DV336" s="147"/>
      <c r="DW336" s="147"/>
      <c r="DX336" s="147"/>
      <c r="DY336" s="147"/>
      <c r="DZ336" s="147"/>
      <c r="EA336" s="147"/>
      <c r="EB336" s="147"/>
      <c r="EC336" s="147"/>
      <c r="ED336" s="147"/>
      <c r="EE336" s="147"/>
    </row>
    <row r="337" spans="5:135" s="146" customFormat="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c r="DQ337" s="147"/>
      <c r="DR337" s="147"/>
      <c r="DS337" s="147"/>
      <c r="DT337" s="147"/>
      <c r="DU337" s="147"/>
      <c r="DV337" s="147"/>
      <c r="DW337" s="147"/>
      <c r="DX337" s="147"/>
      <c r="DY337" s="147"/>
      <c r="DZ337" s="147"/>
      <c r="EA337" s="147"/>
      <c r="EB337" s="147"/>
      <c r="EC337" s="147"/>
      <c r="ED337" s="147"/>
      <c r="EE337" s="147"/>
    </row>
    <row r="338" spans="5:135" s="146" customFormat="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c r="DQ338" s="147"/>
      <c r="DR338" s="147"/>
      <c r="DS338" s="147"/>
      <c r="DT338" s="147"/>
      <c r="DU338" s="147"/>
      <c r="DV338" s="147"/>
      <c r="DW338" s="147"/>
      <c r="DX338" s="147"/>
      <c r="DY338" s="147"/>
      <c r="DZ338" s="147"/>
      <c r="EA338" s="147"/>
      <c r="EB338" s="147"/>
      <c r="EC338" s="147"/>
      <c r="ED338" s="147"/>
      <c r="EE338" s="147"/>
    </row>
    <row r="339" spans="5:135" s="146" customFormat="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c r="DQ339" s="147"/>
      <c r="DR339" s="147"/>
      <c r="DS339" s="147"/>
      <c r="DT339" s="147"/>
      <c r="DU339" s="147"/>
      <c r="DV339" s="147"/>
      <c r="DW339" s="147"/>
      <c r="DX339" s="147"/>
      <c r="DY339" s="147"/>
      <c r="DZ339" s="147"/>
      <c r="EA339" s="147"/>
      <c r="EB339" s="147"/>
      <c r="EC339" s="147"/>
      <c r="ED339" s="147"/>
      <c r="EE339" s="147"/>
    </row>
    <row r="340" spans="5:135" s="146" customFormat="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c r="DQ340" s="147"/>
      <c r="DR340" s="147"/>
      <c r="DS340" s="147"/>
      <c r="DT340" s="147"/>
      <c r="DU340" s="147"/>
      <c r="DV340" s="147"/>
      <c r="DW340" s="147"/>
      <c r="DX340" s="147"/>
      <c r="DY340" s="147"/>
      <c r="DZ340" s="147"/>
      <c r="EA340" s="147"/>
      <c r="EB340" s="147"/>
      <c r="EC340" s="147"/>
      <c r="ED340" s="147"/>
      <c r="EE340" s="147"/>
    </row>
    <row r="341" spans="5:135" s="146" customFormat="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c r="DQ341" s="147"/>
      <c r="DR341" s="147"/>
      <c r="DS341" s="147"/>
      <c r="DT341" s="147"/>
      <c r="DU341" s="147"/>
      <c r="DV341" s="147"/>
      <c r="DW341" s="147"/>
      <c r="DX341" s="147"/>
      <c r="DY341" s="147"/>
      <c r="DZ341" s="147"/>
      <c r="EA341" s="147"/>
      <c r="EB341" s="147"/>
      <c r="EC341" s="147"/>
      <c r="ED341" s="147"/>
      <c r="EE341" s="147"/>
    </row>
    <row r="342" spans="5:135" s="146" customFormat="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c r="BR342" s="147"/>
      <c r="BS342" s="147"/>
      <c r="BT342" s="147"/>
      <c r="BU342" s="147"/>
      <c r="BV342" s="147"/>
      <c r="BW342" s="147"/>
      <c r="BX342" s="147"/>
      <c r="BY342" s="147"/>
      <c r="BZ342" s="147"/>
      <c r="CA342" s="147"/>
      <c r="CB342" s="147"/>
      <c r="CC342" s="147"/>
      <c r="CD342" s="147"/>
      <c r="CE342" s="147"/>
      <c r="CF342" s="147"/>
      <c r="CG342" s="147"/>
      <c r="CH342" s="147"/>
      <c r="CI342" s="147"/>
      <c r="CJ342" s="147"/>
      <c r="CK342" s="147"/>
      <c r="CL342" s="147"/>
      <c r="CM342" s="147"/>
      <c r="CN342" s="147"/>
      <c r="CO342" s="147"/>
      <c r="CP342" s="147"/>
      <c r="CQ342" s="147"/>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c r="DQ342" s="147"/>
      <c r="DR342" s="147"/>
      <c r="DS342" s="147"/>
      <c r="DT342" s="147"/>
      <c r="DU342" s="147"/>
      <c r="DV342" s="147"/>
      <c r="DW342" s="147"/>
      <c r="DX342" s="147"/>
      <c r="DY342" s="147"/>
      <c r="DZ342" s="147"/>
      <c r="EA342" s="147"/>
      <c r="EB342" s="147"/>
      <c r="EC342" s="147"/>
      <c r="ED342" s="147"/>
      <c r="EE342" s="147"/>
    </row>
    <row r="343" spans="5:135" s="146" customFormat="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c r="BV343" s="147"/>
      <c r="BW343" s="147"/>
      <c r="BX343" s="147"/>
      <c r="BY343" s="147"/>
      <c r="BZ343" s="147"/>
      <c r="CA343" s="147"/>
      <c r="CB343" s="147"/>
      <c r="CC343" s="147"/>
      <c r="CD343" s="147"/>
      <c r="CE343" s="147"/>
      <c r="CF343" s="147"/>
      <c r="CG343" s="147"/>
      <c r="CH343" s="147"/>
      <c r="CI343" s="147"/>
      <c r="CJ343" s="147"/>
      <c r="CK343" s="147"/>
      <c r="CL343" s="147"/>
      <c r="CM343" s="147"/>
      <c r="CN343" s="147"/>
      <c r="CO343" s="147"/>
      <c r="CP343" s="147"/>
      <c r="CQ343" s="147"/>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c r="DQ343" s="147"/>
      <c r="DR343" s="147"/>
      <c r="DS343" s="147"/>
      <c r="DT343" s="147"/>
      <c r="DU343" s="147"/>
      <c r="DV343" s="147"/>
      <c r="DW343" s="147"/>
      <c r="DX343" s="147"/>
      <c r="DY343" s="147"/>
      <c r="DZ343" s="147"/>
      <c r="EA343" s="147"/>
      <c r="EB343" s="147"/>
      <c r="EC343" s="147"/>
      <c r="ED343" s="147"/>
      <c r="EE343" s="147"/>
    </row>
    <row r="344" spans="5:135" s="146" customFormat="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c r="BV344" s="147"/>
      <c r="BW344" s="147"/>
      <c r="BX344" s="147"/>
      <c r="BY344" s="147"/>
      <c r="BZ344" s="147"/>
      <c r="CA344" s="147"/>
      <c r="CB344" s="147"/>
      <c r="CC344" s="147"/>
      <c r="CD344" s="147"/>
      <c r="CE344" s="147"/>
      <c r="CF344" s="147"/>
      <c r="CG344" s="147"/>
      <c r="CH344" s="147"/>
      <c r="CI344" s="147"/>
      <c r="CJ344" s="147"/>
      <c r="CK344" s="147"/>
      <c r="CL344" s="147"/>
      <c r="CM344" s="147"/>
      <c r="CN344" s="147"/>
      <c r="CO344" s="147"/>
      <c r="CP344" s="147"/>
      <c r="CQ344" s="147"/>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c r="DQ344" s="147"/>
      <c r="DR344" s="147"/>
      <c r="DS344" s="147"/>
      <c r="DT344" s="147"/>
      <c r="DU344" s="147"/>
      <c r="DV344" s="147"/>
      <c r="DW344" s="147"/>
      <c r="DX344" s="147"/>
      <c r="DY344" s="147"/>
      <c r="DZ344" s="147"/>
      <c r="EA344" s="147"/>
      <c r="EB344" s="147"/>
      <c r="EC344" s="147"/>
      <c r="ED344" s="147"/>
      <c r="EE344" s="147"/>
    </row>
    <row r="345" spans="5:135" s="146" customFormat="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c r="BV345" s="147"/>
      <c r="BW345" s="147"/>
      <c r="BX345" s="147"/>
      <c r="BY345" s="147"/>
      <c r="BZ345" s="147"/>
      <c r="CA345" s="147"/>
      <c r="CB345" s="147"/>
      <c r="CC345" s="147"/>
      <c r="CD345" s="147"/>
      <c r="CE345" s="147"/>
      <c r="CF345" s="147"/>
      <c r="CG345" s="147"/>
      <c r="CH345" s="147"/>
      <c r="CI345" s="147"/>
      <c r="CJ345" s="147"/>
      <c r="CK345" s="147"/>
      <c r="CL345" s="147"/>
      <c r="CM345" s="147"/>
      <c r="CN345" s="147"/>
      <c r="CO345" s="147"/>
      <c r="CP345" s="147"/>
      <c r="CQ345" s="147"/>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c r="DQ345" s="147"/>
      <c r="DR345" s="147"/>
      <c r="DS345" s="147"/>
      <c r="DT345" s="147"/>
      <c r="DU345" s="147"/>
      <c r="DV345" s="147"/>
      <c r="DW345" s="147"/>
      <c r="DX345" s="147"/>
      <c r="DY345" s="147"/>
      <c r="DZ345" s="147"/>
      <c r="EA345" s="147"/>
      <c r="EB345" s="147"/>
      <c r="EC345" s="147"/>
      <c r="ED345" s="147"/>
      <c r="EE345" s="147"/>
    </row>
    <row r="346" spans="5:135" s="146" customFormat="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c r="BR346" s="147"/>
      <c r="BS346" s="147"/>
      <c r="BT346" s="147"/>
      <c r="BU346" s="147"/>
      <c r="BV346" s="147"/>
      <c r="BW346" s="147"/>
      <c r="BX346" s="147"/>
      <c r="BY346" s="147"/>
      <c r="BZ346" s="147"/>
      <c r="CA346" s="147"/>
      <c r="CB346" s="147"/>
      <c r="CC346" s="147"/>
      <c r="CD346" s="147"/>
      <c r="CE346" s="147"/>
      <c r="CF346" s="147"/>
      <c r="CG346" s="147"/>
      <c r="CH346" s="147"/>
      <c r="CI346" s="147"/>
      <c r="CJ346" s="147"/>
      <c r="CK346" s="147"/>
      <c r="CL346" s="147"/>
      <c r="CM346" s="147"/>
      <c r="CN346" s="147"/>
      <c r="CO346" s="147"/>
      <c r="CP346" s="147"/>
      <c r="CQ346" s="147"/>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c r="DQ346" s="147"/>
      <c r="DR346" s="147"/>
      <c r="DS346" s="147"/>
      <c r="DT346" s="147"/>
      <c r="DU346" s="147"/>
      <c r="DV346" s="147"/>
      <c r="DW346" s="147"/>
      <c r="DX346" s="147"/>
      <c r="DY346" s="147"/>
      <c r="DZ346" s="147"/>
      <c r="EA346" s="147"/>
      <c r="EB346" s="147"/>
      <c r="EC346" s="147"/>
      <c r="ED346" s="147"/>
      <c r="EE346" s="147"/>
    </row>
    <row r="347" spans="5:135" s="146" customFormat="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c r="BV347" s="147"/>
      <c r="BW347" s="147"/>
      <c r="BX347" s="147"/>
      <c r="BY347" s="147"/>
      <c r="BZ347" s="147"/>
      <c r="CA347" s="147"/>
      <c r="CB347" s="147"/>
      <c r="CC347" s="147"/>
      <c r="CD347" s="147"/>
      <c r="CE347" s="147"/>
      <c r="CF347" s="147"/>
      <c r="CG347" s="147"/>
      <c r="CH347" s="147"/>
      <c r="CI347" s="147"/>
      <c r="CJ347" s="147"/>
      <c r="CK347" s="147"/>
      <c r="CL347" s="147"/>
      <c r="CM347" s="147"/>
      <c r="CN347" s="147"/>
      <c r="CO347" s="147"/>
      <c r="CP347" s="147"/>
      <c r="CQ347" s="147"/>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c r="DQ347" s="147"/>
      <c r="DR347" s="147"/>
      <c r="DS347" s="147"/>
      <c r="DT347" s="147"/>
      <c r="DU347" s="147"/>
      <c r="DV347" s="147"/>
      <c r="DW347" s="147"/>
      <c r="DX347" s="147"/>
      <c r="DY347" s="147"/>
      <c r="DZ347" s="147"/>
      <c r="EA347" s="147"/>
      <c r="EB347" s="147"/>
      <c r="EC347" s="147"/>
      <c r="ED347" s="147"/>
      <c r="EE347" s="147"/>
    </row>
    <row r="348" spans="5:135" s="146" customFormat="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c r="BV348" s="147"/>
      <c r="BW348" s="147"/>
      <c r="BX348" s="147"/>
      <c r="BY348" s="147"/>
      <c r="BZ348" s="147"/>
      <c r="CA348" s="147"/>
      <c r="CB348" s="147"/>
      <c r="CC348" s="147"/>
      <c r="CD348" s="147"/>
      <c r="CE348" s="147"/>
      <c r="CF348" s="147"/>
      <c r="CG348" s="147"/>
      <c r="CH348" s="147"/>
      <c r="CI348" s="147"/>
      <c r="CJ348" s="147"/>
      <c r="CK348" s="147"/>
      <c r="CL348" s="147"/>
      <c r="CM348" s="147"/>
      <c r="CN348" s="147"/>
      <c r="CO348" s="147"/>
      <c r="CP348" s="147"/>
      <c r="CQ348" s="147"/>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c r="DQ348" s="147"/>
      <c r="DR348" s="147"/>
      <c r="DS348" s="147"/>
      <c r="DT348" s="147"/>
      <c r="DU348" s="147"/>
      <c r="DV348" s="147"/>
      <c r="DW348" s="147"/>
      <c r="DX348" s="147"/>
      <c r="DY348" s="147"/>
      <c r="DZ348" s="147"/>
      <c r="EA348" s="147"/>
      <c r="EB348" s="147"/>
      <c r="EC348" s="147"/>
      <c r="ED348" s="147"/>
      <c r="EE348" s="147"/>
    </row>
    <row r="349" spans="5:135" s="146" customFormat="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c r="DQ349" s="147"/>
      <c r="DR349" s="147"/>
      <c r="DS349" s="147"/>
      <c r="DT349" s="147"/>
      <c r="DU349" s="147"/>
      <c r="DV349" s="147"/>
      <c r="DW349" s="147"/>
      <c r="DX349" s="147"/>
      <c r="DY349" s="147"/>
      <c r="DZ349" s="147"/>
      <c r="EA349" s="147"/>
      <c r="EB349" s="147"/>
      <c r="EC349" s="147"/>
      <c r="ED349" s="147"/>
      <c r="EE349" s="147"/>
    </row>
    <row r="350" spans="5:135" s="146" customFormat="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c r="CA350" s="147"/>
      <c r="CB350" s="147"/>
      <c r="CC350" s="147"/>
      <c r="CD350" s="147"/>
      <c r="CE350" s="147"/>
      <c r="CF350" s="147"/>
      <c r="CG350" s="147"/>
      <c r="CH350" s="147"/>
      <c r="CI350" s="147"/>
      <c r="CJ350" s="147"/>
      <c r="CK350" s="147"/>
      <c r="CL350" s="147"/>
      <c r="CM350" s="147"/>
      <c r="CN350" s="147"/>
      <c r="CO350" s="147"/>
      <c r="CP350" s="147"/>
      <c r="CQ350" s="147"/>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c r="DQ350" s="147"/>
      <c r="DR350" s="147"/>
      <c r="DS350" s="147"/>
      <c r="DT350" s="147"/>
      <c r="DU350" s="147"/>
      <c r="DV350" s="147"/>
      <c r="DW350" s="147"/>
      <c r="DX350" s="147"/>
      <c r="DY350" s="147"/>
      <c r="DZ350" s="147"/>
      <c r="EA350" s="147"/>
      <c r="EB350" s="147"/>
      <c r="EC350" s="147"/>
      <c r="ED350" s="147"/>
      <c r="EE350" s="147"/>
    </row>
    <row r="351" spans="5:135" s="146" customFormat="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7"/>
      <c r="CB351" s="147"/>
      <c r="CC351" s="147"/>
      <c r="CD351" s="147"/>
      <c r="CE351" s="147"/>
      <c r="CF351" s="147"/>
      <c r="CG351" s="147"/>
      <c r="CH351" s="147"/>
      <c r="CI351" s="147"/>
      <c r="CJ351" s="147"/>
      <c r="CK351" s="147"/>
      <c r="CL351" s="147"/>
      <c r="CM351" s="147"/>
      <c r="CN351" s="147"/>
      <c r="CO351" s="147"/>
      <c r="CP351" s="147"/>
      <c r="CQ351" s="147"/>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c r="DQ351" s="147"/>
      <c r="DR351" s="147"/>
      <c r="DS351" s="147"/>
      <c r="DT351" s="147"/>
      <c r="DU351" s="147"/>
      <c r="DV351" s="147"/>
      <c r="DW351" s="147"/>
      <c r="DX351" s="147"/>
      <c r="DY351" s="147"/>
      <c r="DZ351" s="147"/>
      <c r="EA351" s="147"/>
      <c r="EB351" s="147"/>
      <c r="EC351" s="147"/>
      <c r="ED351" s="147"/>
      <c r="EE351" s="147"/>
    </row>
    <row r="352" spans="5:135" s="146" customFormat="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c r="CA352" s="147"/>
      <c r="CB352" s="147"/>
      <c r="CC352" s="147"/>
      <c r="CD352" s="147"/>
      <c r="CE352" s="147"/>
      <c r="CF352" s="147"/>
      <c r="CG352" s="147"/>
      <c r="CH352" s="147"/>
      <c r="CI352" s="147"/>
      <c r="CJ352" s="147"/>
      <c r="CK352" s="147"/>
      <c r="CL352" s="147"/>
      <c r="CM352" s="147"/>
      <c r="CN352" s="147"/>
      <c r="CO352" s="147"/>
      <c r="CP352" s="147"/>
      <c r="CQ352" s="147"/>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c r="DQ352" s="147"/>
      <c r="DR352" s="147"/>
      <c r="DS352" s="147"/>
      <c r="DT352" s="147"/>
      <c r="DU352" s="147"/>
      <c r="DV352" s="147"/>
      <c r="DW352" s="147"/>
      <c r="DX352" s="147"/>
      <c r="DY352" s="147"/>
      <c r="DZ352" s="147"/>
      <c r="EA352" s="147"/>
      <c r="EB352" s="147"/>
      <c r="EC352" s="147"/>
      <c r="ED352" s="147"/>
      <c r="EE352" s="147"/>
    </row>
    <row r="353" spans="5:135" s="146" customFormat="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c r="CA353" s="147"/>
      <c r="CB353" s="147"/>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c r="DQ353" s="147"/>
      <c r="DR353" s="147"/>
      <c r="DS353" s="147"/>
      <c r="DT353" s="147"/>
      <c r="DU353" s="147"/>
      <c r="DV353" s="147"/>
      <c r="DW353" s="147"/>
      <c r="DX353" s="147"/>
      <c r="DY353" s="147"/>
      <c r="DZ353" s="147"/>
      <c r="EA353" s="147"/>
      <c r="EB353" s="147"/>
      <c r="EC353" s="147"/>
      <c r="ED353" s="147"/>
      <c r="EE353" s="147"/>
    </row>
    <row r="354" spans="5:135" s="146" customFormat="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c r="BZ354" s="147"/>
      <c r="CA354" s="147"/>
      <c r="CB354" s="147"/>
      <c r="CC354" s="147"/>
      <c r="CD354" s="147"/>
      <c r="CE354" s="147"/>
      <c r="CF354" s="147"/>
      <c r="CG354" s="147"/>
      <c r="CH354" s="147"/>
      <c r="CI354" s="147"/>
      <c r="CJ354" s="147"/>
      <c r="CK354" s="147"/>
      <c r="CL354" s="147"/>
      <c r="CM354" s="147"/>
      <c r="CN354" s="147"/>
      <c r="CO354" s="147"/>
      <c r="CP354" s="147"/>
      <c r="CQ354" s="147"/>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c r="DQ354" s="147"/>
      <c r="DR354" s="147"/>
      <c r="DS354" s="147"/>
      <c r="DT354" s="147"/>
      <c r="DU354" s="147"/>
      <c r="DV354" s="147"/>
      <c r="DW354" s="147"/>
      <c r="DX354" s="147"/>
      <c r="DY354" s="147"/>
      <c r="DZ354" s="147"/>
      <c r="EA354" s="147"/>
      <c r="EB354" s="147"/>
      <c r="EC354" s="147"/>
      <c r="ED354" s="147"/>
      <c r="EE354" s="147"/>
    </row>
    <row r="355" spans="5:135" s="146" customFormat="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c r="BZ355" s="147"/>
      <c r="CA355" s="147"/>
      <c r="CB355" s="147"/>
      <c r="CC355" s="147"/>
      <c r="CD355" s="147"/>
      <c r="CE355" s="147"/>
      <c r="CF355" s="147"/>
      <c r="CG355" s="147"/>
      <c r="CH355" s="147"/>
      <c r="CI355" s="147"/>
      <c r="CJ355" s="147"/>
      <c r="CK355" s="147"/>
      <c r="CL355" s="147"/>
      <c r="CM355" s="147"/>
      <c r="CN355" s="147"/>
      <c r="CO355" s="147"/>
      <c r="CP355" s="147"/>
      <c r="CQ355" s="147"/>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c r="DQ355" s="147"/>
      <c r="DR355" s="147"/>
      <c r="DS355" s="147"/>
      <c r="DT355" s="147"/>
      <c r="DU355" s="147"/>
      <c r="DV355" s="147"/>
      <c r="DW355" s="147"/>
      <c r="DX355" s="147"/>
      <c r="DY355" s="147"/>
      <c r="DZ355" s="147"/>
      <c r="EA355" s="147"/>
      <c r="EB355" s="147"/>
      <c r="EC355" s="147"/>
      <c r="ED355" s="147"/>
      <c r="EE355" s="147"/>
    </row>
    <row r="356" spans="5:135" s="146" customFormat="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c r="BZ356" s="147"/>
      <c r="CA356" s="147"/>
      <c r="CB356" s="147"/>
      <c r="CC356" s="147"/>
      <c r="CD356" s="147"/>
      <c r="CE356" s="147"/>
      <c r="CF356" s="147"/>
      <c r="CG356" s="147"/>
      <c r="CH356" s="147"/>
      <c r="CI356" s="147"/>
      <c r="CJ356" s="147"/>
      <c r="CK356" s="147"/>
      <c r="CL356" s="147"/>
      <c r="CM356" s="147"/>
      <c r="CN356" s="147"/>
      <c r="CO356" s="147"/>
      <c r="CP356" s="147"/>
      <c r="CQ356" s="147"/>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c r="DQ356" s="147"/>
      <c r="DR356" s="147"/>
      <c r="DS356" s="147"/>
      <c r="DT356" s="147"/>
      <c r="DU356" s="147"/>
      <c r="DV356" s="147"/>
      <c r="DW356" s="147"/>
      <c r="DX356" s="147"/>
      <c r="DY356" s="147"/>
      <c r="DZ356" s="147"/>
      <c r="EA356" s="147"/>
      <c r="EB356" s="147"/>
      <c r="EC356" s="147"/>
      <c r="ED356" s="147"/>
      <c r="EE356" s="147"/>
    </row>
    <row r="357" spans="5:135" s="146" customFormat="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c r="BZ357" s="147"/>
      <c r="CA357" s="147"/>
      <c r="CB357" s="147"/>
      <c r="CC357" s="147"/>
      <c r="CD357" s="147"/>
      <c r="CE357" s="147"/>
      <c r="CF357" s="147"/>
      <c r="CG357" s="147"/>
      <c r="CH357" s="147"/>
      <c r="CI357" s="147"/>
      <c r="CJ357" s="147"/>
      <c r="CK357" s="147"/>
      <c r="CL357" s="147"/>
      <c r="CM357" s="147"/>
      <c r="CN357" s="147"/>
      <c r="CO357" s="147"/>
      <c r="CP357" s="147"/>
      <c r="CQ357" s="147"/>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c r="DQ357" s="147"/>
      <c r="DR357" s="147"/>
      <c r="DS357" s="147"/>
      <c r="DT357" s="147"/>
      <c r="DU357" s="147"/>
      <c r="DV357" s="147"/>
      <c r="DW357" s="147"/>
      <c r="DX357" s="147"/>
      <c r="DY357" s="147"/>
      <c r="DZ357" s="147"/>
      <c r="EA357" s="147"/>
      <c r="EB357" s="147"/>
      <c r="EC357" s="147"/>
      <c r="ED357" s="147"/>
      <c r="EE357" s="147"/>
    </row>
    <row r="358" spans="5:135" s="146" customFormat="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c r="BZ358" s="147"/>
      <c r="CA358" s="147"/>
      <c r="CB358" s="147"/>
      <c r="CC358" s="147"/>
      <c r="CD358" s="147"/>
      <c r="CE358" s="147"/>
      <c r="CF358" s="147"/>
      <c r="CG358" s="147"/>
      <c r="CH358" s="147"/>
      <c r="CI358" s="147"/>
      <c r="CJ358" s="147"/>
      <c r="CK358" s="147"/>
      <c r="CL358" s="147"/>
      <c r="CM358" s="147"/>
      <c r="CN358" s="147"/>
      <c r="CO358" s="147"/>
      <c r="CP358" s="147"/>
      <c r="CQ358" s="147"/>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c r="DQ358" s="147"/>
      <c r="DR358" s="147"/>
      <c r="DS358" s="147"/>
      <c r="DT358" s="147"/>
      <c r="DU358" s="147"/>
      <c r="DV358" s="147"/>
      <c r="DW358" s="147"/>
      <c r="DX358" s="147"/>
      <c r="DY358" s="147"/>
      <c r="DZ358" s="147"/>
      <c r="EA358" s="147"/>
      <c r="EB358" s="147"/>
      <c r="EC358" s="147"/>
      <c r="ED358" s="147"/>
      <c r="EE358" s="147"/>
    </row>
    <row r="359" spans="5:135" s="146" customFormat="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c r="BZ359" s="147"/>
      <c r="CA359" s="147"/>
      <c r="CB359" s="147"/>
      <c r="CC359" s="147"/>
      <c r="CD359" s="147"/>
      <c r="CE359" s="147"/>
      <c r="CF359" s="147"/>
      <c r="CG359" s="147"/>
      <c r="CH359" s="147"/>
      <c r="CI359" s="147"/>
      <c r="CJ359" s="147"/>
      <c r="CK359" s="147"/>
      <c r="CL359" s="147"/>
      <c r="CM359" s="147"/>
      <c r="CN359" s="147"/>
      <c r="CO359" s="147"/>
      <c r="CP359" s="147"/>
      <c r="CQ359" s="147"/>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c r="DQ359" s="147"/>
      <c r="DR359" s="147"/>
      <c r="DS359" s="147"/>
      <c r="DT359" s="147"/>
      <c r="DU359" s="147"/>
      <c r="DV359" s="147"/>
      <c r="DW359" s="147"/>
      <c r="DX359" s="147"/>
      <c r="DY359" s="147"/>
      <c r="DZ359" s="147"/>
      <c r="EA359" s="147"/>
      <c r="EB359" s="147"/>
      <c r="EC359" s="147"/>
      <c r="ED359" s="147"/>
      <c r="EE359" s="147"/>
    </row>
    <row r="360" spans="5:135" s="146" customFormat="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c r="BZ360" s="147"/>
      <c r="CA360" s="147"/>
      <c r="CB360" s="147"/>
      <c r="CC360" s="147"/>
      <c r="CD360" s="147"/>
      <c r="CE360" s="147"/>
      <c r="CF360" s="147"/>
      <c r="CG360" s="147"/>
      <c r="CH360" s="147"/>
      <c r="CI360" s="147"/>
      <c r="CJ360" s="147"/>
      <c r="CK360" s="147"/>
      <c r="CL360" s="147"/>
      <c r="CM360" s="147"/>
      <c r="CN360" s="147"/>
      <c r="CO360" s="147"/>
      <c r="CP360" s="147"/>
      <c r="CQ360" s="147"/>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c r="DQ360" s="147"/>
      <c r="DR360" s="147"/>
      <c r="DS360" s="147"/>
      <c r="DT360" s="147"/>
      <c r="DU360" s="147"/>
      <c r="DV360" s="147"/>
      <c r="DW360" s="147"/>
      <c r="DX360" s="147"/>
      <c r="DY360" s="147"/>
      <c r="DZ360" s="147"/>
      <c r="EA360" s="147"/>
      <c r="EB360" s="147"/>
      <c r="EC360" s="147"/>
      <c r="ED360" s="147"/>
      <c r="EE360" s="147"/>
    </row>
    <row r="361" spans="5:135" s="146" customFormat="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c r="BZ361" s="147"/>
      <c r="CA361" s="147"/>
      <c r="CB361" s="147"/>
      <c r="CC361" s="147"/>
      <c r="CD361" s="147"/>
      <c r="CE361" s="147"/>
      <c r="CF361" s="147"/>
      <c r="CG361" s="147"/>
      <c r="CH361" s="147"/>
      <c r="CI361" s="147"/>
      <c r="CJ361" s="147"/>
      <c r="CK361" s="147"/>
      <c r="CL361" s="147"/>
      <c r="CM361" s="147"/>
      <c r="CN361" s="147"/>
      <c r="CO361" s="147"/>
      <c r="CP361" s="147"/>
      <c r="CQ361" s="147"/>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c r="DQ361" s="147"/>
      <c r="DR361" s="147"/>
      <c r="DS361" s="147"/>
      <c r="DT361" s="147"/>
      <c r="DU361" s="147"/>
      <c r="DV361" s="147"/>
      <c r="DW361" s="147"/>
      <c r="DX361" s="147"/>
      <c r="DY361" s="147"/>
      <c r="DZ361" s="147"/>
      <c r="EA361" s="147"/>
      <c r="EB361" s="147"/>
      <c r="EC361" s="147"/>
      <c r="ED361" s="147"/>
      <c r="EE361" s="147"/>
    </row>
    <row r="362" spans="5:135" s="146" customFormat="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c r="BZ362" s="147"/>
      <c r="CA362" s="147"/>
      <c r="CB362" s="147"/>
      <c r="CC362" s="147"/>
      <c r="CD362" s="147"/>
      <c r="CE362" s="147"/>
      <c r="CF362" s="147"/>
      <c r="CG362" s="147"/>
      <c r="CH362" s="147"/>
      <c r="CI362" s="147"/>
      <c r="CJ362" s="147"/>
      <c r="CK362" s="147"/>
      <c r="CL362" s="147"/>
      <c r="CM362" s="147"/>
      <c r="CN362" s="147"/>
      <c r="CO362" s="147"/>
      <c r="CP362" s="147"/>
      <c r="CQ362" s="147"/>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c r="DQ362" s="147"/>
      <c r="DR362" s="147"/>
      <c r="DS362" s="147"/>
      <c r="DT362" s="147"/>
      <c r="DU362" s="147"/>
      <c r="DV362" s="147"/>
      <c r="DW362" s="147"/>
      <c r="DX362" s="147"/>
      <c r="DY362" s="147"/>
      <c r="DZ362" s="147"/>
      <c r="EA362" s="147"/>
      <c r="EB362" s="147"/>
      <c r="EC362" s="147"/>
      <c r="ED362" s="147"/>
      <c r="EE362" s="147"/>
    </row>
    <row r="363" spans="5:135" s="146" customFormat="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c r="CA363" s="147"/>
      <c r="CB363" s="147"/>
      <c r="CC363" s="147"/>
      <c r="CD363" s="147"/>
      <c r="CE363" s="147"/>
      <c r="CF363" s="147"/>
      <c r="CG363" s="147"/>
      <c r="CH363" s="147"/>
      <c r="CI363" s="147"/>
      <c r="CJ363" s="147"/>
      <c r="CK363" s="147"/>
      <c r="CL363" s="147"/>
      <c r="CM363" s="147"/>
      <c r="CN363" s="147"/>
      <c r="CO363" s="147"/>
      <c r="CP363" s="147"/>
      <c r="CQ363" s="147"/>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c r="DQ363" s="147"/>
      <c r="DR363" s="147"/>
      <c r="DS363" s="147"/>
      <c r="DT363" s="147"/>
      <c r="DU363" s="147"/>
      <c r="DV363" s="147"/>
      <c r="DW363" s="147"/>
      <c r="DX363" s="147"/>
      <c r="DY363" s="147"/>
      <c r="DZ363" s="147"/>
      <c r="EA363" s="147"/>
      <c r="EB363" s="147"/>
      <c r="EC363" s="147"/>
      <c r="ED363" s="147"/>
      <c r="EE363" s="147"/>
    </row>
    <row r="364" spans="5:135" s="146" customFormat="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c r="BZ364" s="147"/>
      <c r="CA364" s="147"/>
      <c r="CB364" s="147"/>
      <c r="CC364" s="147"/>
      <c r="CD364" s="147"/>
      <c r="CE364" s="147"/>
      <c r="CF364" s="147"/>
      <c r="CG364" s="147"/>
      <c r="CH364" s="147"/>
      <c r="CI364" s="147"/>
      <c r="CJ364" s="147"/>
      <c r="CK364" s="147"/>
      <c r="CL364" s="147"/>
      <c r="CM364" s="147"/>
      <c r="CN364" s="147"/>
      <c r="CO364" s="147"/>
      <c r="CP364" s="147"/>
      <c r="CQ364" s="147"/>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c r="DQ364" s="147"/>
      <c r="DR364" s="147"/>
      <c r="DS364" s="147"/>
      <c r="DT364" s="147"/>
      <c r="DU364" s="147"/>
      <c r="DV364" s="147"/>
      <c r="DW364" s="147"/>
      <c r="DX364" s="147"/>
      <c r="DY364" s="147"/>
      <c r="DZ364" s="147"/>
      <c r="EA364" s="147"/>
      <c r="EB364" s="147"/>
      <c r="EC364" s="147"/>
      <c r="ED364" s="147"/>
      <c r="EE364" s="147"/>
    </row>
    <row r="365" spans="5:135" s="146" customFormat="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c r="BZ365" s="147"/>
      <c r="CA365" s="147"/>
      <c r="CB365" s="147"/>
      <c r="CC365" s="147"/>
      <c r="CD365" s="147"/>
      <c r="CE365" s="147"/>
      <c r="CF365" s="147"/>
      <c r="CG365" s="147"/>
      <c r="CH365" s="147"/>
      <c r="CI365" s="147"/>
      <c r="CJ365" s="147"/>
      <c r="CK365" s="147"/>
      <c r="CL365" s="147"/>
      <c r="CM365" s="147"/>
      <c r="CN365" s="147"/>
      <c r="CO365" s="147"/>
      <c r="CP365" s="147"/>
      <c r="CQ365" s="147"/>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c r="DQ365" s="147"/>
      <c r="DR365" s="147"/>
      <c r="DS365" s="147"/>
      <c r="DT365" s="147"/>
      <c r="DU365" s="147"/>
      <c r="DV365" s="147"/>
      <c r="DW365" s="147"/>
      <c r="DX365" s="147"/>
      <c r="DY365" s="147"/>
      <c r="DZ365" s="147"/>
      <c r="EA365" s="147"/>
      <c r="EB365" s="147"/>
      <c r="EC365" s="147"/>
      <c r="ED365" s="147"/>
      <c r="EE365" s="147"/>
    </row>
    <row r="366" spans="5:135" s="146" customFormat="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c r="BZ366" s="147"/>
      <c r="CA366" s="147"/>
      <c r="CB366" s="147"/>
      <c r="CC366" s="147"/>
      <c r="CD366" s="147"/>
      <c r="CE366" s="147"/>
      <c r="CF366" s="147"/>
      <c r="CG366" s="147"/>
      <c r="CH366" s="147"/>
      <c r="CI366" s="147"/>
      <c r="CJ366" s="147"/>
      <c r="CK366" s="147"/>
      <c r="CL366" s="147"/>
      <c r="CM366" s="147"/>
      <c r="CN366" s="147"/>
      <c r="CO366" s="147"/>
      <c r="CP366" s="147"/>
      <c r="CQ366" s="147"/>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c r="DQ366" s="147"/>
      <c r="DR366" s="147"/>
      <c r="DS366" s="147"/>
      <c r="DT366" s="147"/>
      <c r="DU366" s="147"/>
      <c r="DV366" s="147"/>
      <c r="DW366" s="147"/>
      <c r="DX366" s="147"/>
      <c r="DY366" s="147"/>
      <c r="DZ366" s="147"/>
      <c r="EA366" s="147"/>
      <c r="EB366" s="147"/>
      <c r="EC366" s="147"/>
      <c r="ED366" s="147"/>
      <c r="EE366" s="147"/>
    </row>
    <row r="367" spans="5:135" s="146" customFormat="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c r="BZ367" s="147"/>
      <c r="CA367" s="147"/>
      <c r="CB367" s="147"/>
      <c r="CC367" s="147"/>
      <c r="CD367" s="147"/>
      <c r="CE367" s="147"/>
      <c r="CF367" s="147"/>
      <c r="CG367" s="147"/>
      <c r="CH367" s="147"/>
      <c r="CI367" s="147"/>
      <c r="CJ367" s="147"/>
      <c r="CK367" s="147"/>
      <c r="CL367" s="147"/>
      <c r="CM367" s="147"/>
      <c r="CN367" s="147"/>
      <c r="CO367" s="147"/>
      <c r="CP367" s="147"/>
      <c r="CQ367" s="147"/>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c r="DQ367" s="147"/>
      <c r="DR367" s="147"/>
      <c r="DS367" s="147"/>
      <c r="DT367" s="147"/>
      <c r="DU367" s="147"/>
      <c r="DV367" s="147"/>
      <c r="DW367" s="147"/>
      <c r="DX367" s="147"/>
      <c r="DY367" s="147"/>
      <c r="DZ367" s="147"/>
      <c r="EA367" s="147"/>
      <c r="EB367" s="147"/>
      <c r="EC367" s="147"/>
      <c r="ED367" s="147"/>
      <c r="EE367" s="147"/>
    </row>
    <row r="368" spans="5:135" s="146" customFormat="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c r="DQ368" s="147"/>
      <c r="DR368" s="147"/>
      <c r="DS368" s="147"/>
      <c r="DT368" s="147"/>
      <c r="DU368" s="147"/>
      <c r="DV368" s="147"/>
      <c r="DW368" s="147"/>
      <c r="DX368" s="147"/>
      <c r="DY368" s="147"/>
      <c r="DZ368" s="147"/>
      <c r="EA368" s="147"/>
      <c r="EB368" s="147"/>
      <c r="EC368" s="147"/>
      <c r="ED368" s="147"/>
      <c r="EE368" s="147"/>
    </row>
    <row r="369" spans="5:135" s="146" customFormat="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c r="DQ369" s="147"/>
      <c r="DR369" s="147"/>
      <c r="DS369" s="147"/>
      <c r="DT369" s="147"/>
      <c r="DU369" s="147"/>
      <c r="DV369" s="147"/>
      <c r="DW369" s="147"/>
      <c r="DX369" s="147"/>
      <c r="DY369" s="147"/>
      <c r="DZ369" s="147"/>
      <c r="EA369" s="147"/>
      <c r="EB369" s="147"/>
      <c r="EC369" s="147"/>
      <c r="ED369" s="147"/>
      <c r="EE369" s="147"/>
    </row>
    <row r="370" spans="5:135" s="146" customFormat="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c r="CA370" s="147"/>
      <c r="CB370" s="147"/>
      <c r="CC370" s="147"/>
      <c r="CD370" s="147"/>
      <c r="CE370" s="147"/>
      <c r="CF370" s="147"/>
      <c r="CG370" s="147"/>
      <c r="CH370" s="147"/>
      <c r="CI370" s="147"/>
      <c r="CJ370" s="147"/>
      <c r="CK370" s="147"/>
      <c r="CL370" s="147"/>
      <c r="CM370" s="147"/>
      <c r="CN370" s="147"/>
      <c r="CO370" s="147"/>
      <c r="CP370" s="147"/>
      <c r="CQ370" s="147"/>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c r="DQ370" s="147"/>
      <c r="DR370" s="147"/>
      <c r="DS370" s="147"/>
      <c r="DT370" s="147"/>
      <c r="DU370" s="147"/>
      <c r="DV370" s="147"/>
      <c r="DW370" s="147"/>
      <c r="DX370" s="147"/>
      <c r="DY370" s="147"/>
      <c r="DZ370" s="147"/>
      <c r="EA370" s="147"/>
      <c r="EB370" s="147"/>
      <c r="EC370" s="147"/>
      <c r="ED370" s="147"/>
      <c r="EE370" s="147"/>
    </row>
    <row r="371" spans="5:135" s="146" customFormat="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c r="BZ371" s="147"/>
      <c r="CA371" s="147"/>
      <c r="CB371" s="147"/>
      <c r="CC371" s="147"/>
      <c r="CD371" s="147"/>
      <c r="CE371" s="147"/>
      <c r="CF371" s="147"/>
      <c r="CG371" s="147"/>
      <c r="CH371" s="147"/>
      <c r="CI371" s="147"/>
      <c r="CJ371" s="147"/>
      <c r="CK371" s="147"/>
      <c r="CL371" s="147"/>
      <c r="CM371" s="147"/>
      <c r="CN371" s="147"/>
      <c r="CO371" s="147"/>
      <c r="CP371" s="147"/>
      <c r="CQ371" s="147"/>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c r="DQ371" s="147"/>
      <c r="DR371" s="147"/>
      <c r="DS371" s="147"/>
      <c r="DT371" s="147"/>
      <c r="DU371" s="147"/>
      <c r="DV371" s="147"/>
      <c r="DW371" s="147"/>
      <c r="DX371" s="147"/>
      <c r="DY371" s="147"/>
      <c r="DZ371" s="147"/>
      <c r="EA371" s="147"/>
      <c r="EB371" s="147"/>
      <c r="EC371" s="147"/>
      <c r="ED371" s="147"/>
      <c r="EE371" s="147"/>
    </row>
    <row r="372" spans="5:135" s="146" customFormat="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c r="CA372" s="147"/>
      <c r="CB372" s="147"/>
      <c r="CC372" s="147"/>
      <c r="CD372" s="147"/>
      <c r="CE372" s="147"/>
      <c r="CF372" s="147"/>
      <c r="CG372" s="147"/>
      <c r="CH372" s="147"/>
      <c r="CI372" s="147"/>
      <c r="CJ372" s="147"/>
      <c r="CK372" s="147"/>
      <c r="CL372" s="147"/>
      <c r="CM372" s="147"/>
      <c r="CN372" s="147"/>
      <c r="CO372" s="147"/>
      <c r="CP372" s="147"/>
      <c r="CQ372" s="147"/>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c r="DQ372" s="147"/>
      <c r="DR372" s="147"/>
      <c r="DS372" s="147"/>
      <c r="DT372" s="147"/>
      <c r="DU372" s="147"/>
      <c r="DV372" s="147"/>
      <c r="DW372" s="147"/>
      <c r="DX372" s="147"/>
      <c r="DY372" s="147"/>
      <c r="DZ372" s="147"/>
      <c r="EA372" s="147"/>
      <c r="EB372" s="147"/>
      <c r="EC372" s="147"/>
      <c r="ED372" s="147"/>
      <c r="EE372" s="147"/>
    </row>
    <row r="373" spans="5:135" s="146" customFormat="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c r="BZ373" s="147"/>
      <c r="CA373" s="147"/>
      <c r="CB373" s="147"/>
      <c r="CC373" s="147"/>
      <c r="CD373" s="147"/>
      <c r="CE373" s="147"/>
      <c r="CF373" s="147"/>
      <c r="CG373" s="147"/>
      <c r="CH373" s="147"/>
      <c r="CI373" s="147"/>
      <c r="CJ373" s="147"/>
      <c r="CK373" s="147"/>
      <c r="CL373" s="147"/>
      <c r="CM373" s="147"/>
      <c r="CN373" s="147"/>
      <c r="CO373" s="147"/>
      <c r="CP373" s="147"/>
      <c r="CQ373" s="147"/>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c r="DQ373" s="147"/>
      <c r="DR373" s="147"/>
      <c r="DS373" s="147"/>
      <c r="DT373" s="147"/>
      <c r="DU373" s="147"/>
      <c r="DV373" s="147"/>
      <c r="DW373" s="147"/>
      <c r="DX373" s="147"/>
      <c r="DY373" s="147"/>
      <c r="DZ373" s="147"/>
      <c r="EA373" s="147"/>
      <c r="EB373" s="147"/>
      <c r="EC373" s="147"/>
      <c r="ED373" s="147"/>
      <c r="EE373" s="147"/>
    </row>
    <row r="374" spans="5:135" s="146" customFormat="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c r="BZ374" s="147"/>
      <c r="CA374" s="147"/>
      <c r="CB374" s="147"/>
      <c r="CC374" s="147"/>
      <c r="CD374" s="147"/>
      <c r="CE374" s="147"/>
      <c r="CF374" s="147"/>
      <c r="CG374" s="147"/>
      <c r="CH374" s="147"/>
      <c r="CI374" s="147"/>
      <c r="CJ374" s="147"/>
      <c r="CK374" s="147"/>
      <c r="CL374" s="147"/>
      <c r="CM374" s="147"/>
      <c r="CN374" s="147"/>
      <c r="CO374" s="147"/>
      <c r="CP374" s="147"/>
      <c r="CQ374" s="147"/>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c r="DQ374" s="147"/>
      <c r="DR374" s="147"/>
      <c r="DS374" s="147"/>
      <c r="DT374" s="147"/>
      <c r="DU374" s="147"/>
      <c r="DV374" s="147"/>
      <c r="DW374" s="147"/>
      <c r="DX374" s="147"/>
      <c r="DY374" s="147"/>
      <c r="DZ374" s="147"/>
      <c r="EA374" s="147"/>
      <c r="EB374" s="147"/>
      <c r="EC374" s="147"/>
      <c r="ED374" s="147"/>
      <c r="EE374" s="147"/>
    </row>
    <row r="375" spans="5:135" s="146" customFormat="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c r="BZ375" s="147"/>
      <c r="CA375" s="147"/>
      <c r="CB375" s="147"/>
      <c r="CC375" s="147"/>
      <c r="CD375" s="147"/>
      <c r="CE375" s="147"/>
      <c r="CF375" s="147"/>
      <c r="CG375" s="147"/>
      <c r="CH375" s="147"/>
      <c r="CI375" s="147"/>
      <c r="CJ375" s="147"/>
      <c r="CK375" s="147"/>
      <c r="CL375" s="147"/>
      <c r="CM375" s="147"/>
      <c r="CN375" s="147"/>
      <c r="CO375" s="147"/>
      <c r="CP375" s="147"/>
      <c r="CQ375" s="147"/>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c r="DQ375" s="147"/>
      <c r="DR375" s="147"/>
      <c r="DS375" s="147"/>
      <c r="DT375" s="147"/>
      <c r="DU375" s="147"/>
      <c r="DV375" s="147"/>
      <c r="DW375" s="147"/>
      <c r="DX375" s="147"/>
      <c r="DY375" s="147"/>
      <c r="DZ375" s="147"/>
      <c r="EA375" s="147"/>
      <c r="EB375" s="147"/>
      <c r="EC375" s="147"/>
      <c r="ED375" s="147"/>
      <c r="EE375" s="147"/>
    </row>
    <row r="376" spans="5:135" s="146" customFormat="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c r="BZ376" s="147"/>
      <c r="CA376" s="147"/>
      <c r="CB376" s="147"/>
      <c r="CC376" s="147"/>
      <c r="CD376" s="147"/>
      <c r="CE376" s="147"/>
      <c r="CF376" s="147"/>
      <c r="CG376" s="147"/>
      <c r="CH376" s="147"/>
      <c r="CI376" s="147"/>
      <c r="CJ376" s="147"/>
      <c r="CK376" s="147"/>
      <c r="CL376" s="147"/>
      <c r="CM376" s="147"/>
      <c r="CN376" s="147"/>
      <c r="CO376" s="147"/>
      <c r="CP376" s="147"/>
      <c r="CQ376" s="147"/>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c r="DQ376" s="147"/>
      <c r="DR376" s="147"/>
      <c r="DS376" s="147"/>
      <c r="DT376" s="147"/>
      <c r="DU376" s="147"/>
      <c r="DV376" s="147"/>
      <c r="DW376" s="147"/>
      <c r="DX376" s="147"/>
      <c r="DY376" s="147"/>
      <c r="DZ376" s="147"/>
      <c r="EA376" s="147"/>
      <c r="EB376" s="147"/>
      <c r="EC376" s="147"/>
      <c r="ED376" s="147"/>
      <c r="EE376" s="147"/>
    </row>
    <row r="377" spans="5:135" s="146" customFormat="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c r="CA377" s="147"/>
      <c r="CB377" s="147"/>
      <c r="CC377" s="147"/>
      <c r="CD377" s="147"/>
      <c r="CE377" s="147"/>
      <c r="CF377" s="147"/>
      <c r="CG377" s="147"/>
      <c r="CH377" s="147"/>
      <c r="CI377" s="147"/>
      <c r="CJ377" s="147"/>
      <c r="CK377" s="147"/>
      <c r="CL377" s="147"/>
      <c r="CM377" s="147"/>
      <c r="CN377" s="147"/>
      <c r="CO377" s="147"/>
      <c r="CP377" s="147"/>
      <c r="CQ377" s="147"/>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c r="DQ377" s="147"/>
      <c r="DR377" s="147"/>
      <c r="DS377" s="147"/>
      <c r="DT377" s="147"/>
      <c r="DU377" s="147"/>
      <c r="DV377" s="147"/>
      <c r="DW377" s="147"/>
      <c r="DX377" s="147"/>
      <c r="DY377" s="147"/>
      <c r="DZ377" s="147"/>
      <c r="EA377" s="147"/>
      <c r="EB377" s="147"/>
      <c r="EC377" s="147"/>
      <c r="ED377" s="147"/>
      <c r="EE377" s="147"/>
    </row>
    <row r="378" spans="5:135" s="146" customFormat="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c r="CA378" s="147"/>
      <c r="CB378" s="147"/>
      <c r="CC378" s="147"/>
      <c r="CD378" s="147"/>
      <c r="CE378" s="147"/>
      <c r="CF378" s="147"/>
      <c r="CG378" s="147"/>
      <c r="CH378" s="147"/>
      <c r="CI378" s="147"/>
      <c r="CJ378" s="147"/>
      <c r="CK378" s="147"/>
      <c r="CL378" s="147"/>
      <c r="CM378" s="147"/>
      <c r="CN378" s="147"/>
      <c r="CO378" s="147"/>
      <c r="CP378" s="147"/>
      <c r="CQ378" s="147"/>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c r="DQ378" s="147"/>
      <c r="DR378" s="147"/>
      <c r="DS378" s="147"/>
      <c r="DT378" s="147"/>
      <c r="DU378" s="147"/>
      <c r="DV378" s="147"/>
      <c r="DW378" s="147"/>
      <c r="DX378" s="147"/>
      <c r="DY378" s="147"/>
      <c r="DZ378" s="147"/>
      <c r="EA378" s="147"/>
      <c r="EB378" s="147"/>
      <c r="EC378" s="147"/>
      <c r="ED378" s="147"/>
      <c r="EE378" s="147"/>
    </row>
    <row r="379" spans="5:135" s="146" customFormat="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c r="CP379" s="147"/>
      <c r="CQ379" s="147"/>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c r="DQ379" s="147"/>
      <c r="DR379" s="147"/>
      <c r="DS379" s="147"/>
      <c r="DT379" s="147"/>
      <c r="DU379" s="147"/>
      <c r="DV379" s="147"/>
      <c r="DW379" s="147"/>
      <c r="DX379" s="147"/>
      <c r="DY379" s="147"/>
      <c r="DZ379" s="147"/>
      <c r="EA379" s="147"/>
      <c r="EB379" s="147"/>
      <c r="EC379" s="147"/>
      <c r="ED379" s="147"/>
      <c r="EE379" s="147"/>
    </row>
    <row r="380" spans="5:135" s="146" customFormat="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c r="BZ380" s="147"/>
      <c r="CA380" s="147"/>
      <c r="CB380" s="147"/>
      <c r="CC380" s="147"/>
      <c r="CD380" s="147"/>
      <c r="CE380" s="147"/>
      <c r="CF380" s="147"/>
      <c r="CG380" s="147"/>
      <c r="CH380" s="147"/>
      <c r="CI380" s="147"/>
      <c r="CJ380" s="147"/>
      <c r="CK380" s="147"/>
      <c r="CL380" s="147"/>
      <c r="CM380" s="147"/>
      <c r="CN380" s="147"/>
      <c r="CO380" s="147"/>
      <c r="CP380" s="147"/>
      <c r="CQ380" s="147"/>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c r="DQ380" s="147"/>
      <c r="DR380" s="147"/>
      <c r="DS380" s="147"/>
      <c r="DT380" s="147"/>
      <c r="DU380" s="147"/>
      <c r="DV380" s="147"/>
      <c r="DW380" s="147"/>
      <c r="DX380" s="147"/>
      <c r="DY380" s="147"/>
      <c r="DZ380" s="147"/>
      <c r="EA380" s="147"/>
      <c r="EB380" s="147"/>
      <c r="EC380" s="147"/>
      <c r="ED380" s="147"/>
      <c r="EE380" s="147"/>
    </row>
    <row r="381" spans="5:135" s="146" customFormat="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c r="BZ381" s="147"/>
      <c r="CA381" s="147"/>
      <c r="CB381" s="147"/>
      <c r="CC381" s="147"/>
      <c r="CD381" s="147"/>
      <c r="CE381" s="147"/>
      <c r="CF381" s="147"/>
      <c r="CG381" s="147"/>
      <c r="CH381" s="147"/>
      <c r="CI381" s="147"/>
      <c r="CJ381" s="147"/>
      <c r="CK381" s="147"/>
      <c r="CL381" s="147"/>
      <c r="CM381" s="147"/>
      <c r="CN381" s="147"/>
      <c r="CO381" s="147"/>
      <c r="CP381" s="147"/>
      <c r="CQ381" s="147"/>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c r="DQ381" s="147"/>
      <c r="DR381" s="147"/>
      <c r="DS381" s="147"/>
      <c r="DT381" s="147"/>
      <c r="DU381" s="147"/>
      <c r="DV381" s="147"/>
      <c r="DW381" s="147"/>
      <c r="DX381" s="147"/>
      <c r="DY381" s="147"/>
      <c r="DZ381" s="147"/>
      <c r="EA381" s="147"/>
      <c r="EB381" s="147"/>
      <c r="EC381" s="147"/>
      <c r="ED381" s="147"/>
      <c r="EE381" s="147"/>
    </row>
    <row r="382" spans="5:135" s="146" customFormat="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c r="BZ382" s="147"/>
      <c r="CA382" s="147"/>
      <c r="CB382" s="147"/>
      <c r="CC382" s="147"/>
      <c r="CD382" s="147"/>
      <c r="CE382" s="147"/>
      <c r="CF382" s="147"/>
      <c r="CG382" s="147"/>
      <c r="CH382" s="147"/>
      <c r="CI382" s="147"/>
      <c r="CJ382" s="147"/>
      <c r="CK382" s="147"/>
      <c r="CL382" s="147"/>
      <c r="CM382" s="147"/>
      <c r="CN382" s="147"/>
      <c r="CO382" s="147"/>
      <c r="CP382" s="147"/>
      <c r="CQ382" s="147"/>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c r="DQ382" s="147"/>
      <c r="DR382" s="147"/>
      <c r="DS382" s="147"/>
      <c r="DT382" s="147"/>
      <c r="DU382" s="147"/>
      <c r="DV382" s="147"/>
      <c r="DW382" s="147"/>
      <c r="DX382" s="147"/>
      <c r="DY382" s="147"/>
      <c r="DZ382" s="147"/>
      <c r="EA382" s="147"/>
      <c r="EB382" s="147"/>
      <c r="EC382" s="147"/>
      <c r="ED382" s="147"/>
      <c r="EE382" s="147"/>
    </row>
    <row r="383" spans="5:135" s="146" customFormat="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c r="BZ383" s="147"/>
      <c r="CA383" s="147"/>
      <c r="CB383" s="147"/>
      <c r="CC383" s="147"/>
      <c r="CD383" s="147"/>
      <c r="CE383" s="147"/>
      <c r="CF383" s="147"/>
      <c r="CG383" s="147"/>
      <c r="CH383" s="147"/>
      <c r="CI383" s="147"/>
      <c r="CJ383" s="147"/>
      <c r="CK383" s="147"/>
      <c r="CL383" s="147"/>
      <c r="CM383" s="147"/>
      <c r="CN383" s="147"/>
      <c r="CO383" s="147"/>
      <c r="CP383" s="147"/>
      <c r="CQ383" s="147"/>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c r="DQ383" s="147"/>
      <c r="DR383" s="147"/>
      <c r="DS383" s="147"/>
      <c r="DT383" s="147"/>
      <c r="DU383" s="147"/>
      <c r="DV383" s="147"/>
      <c r="DW383" s="147"/>
      <c r="DX383" s="147"/>
      <c r="DY383" s="147"/>
      <c r="DZ383" s="147"/>
      <c r="EA383" s="147"/>
      <c r="EB383" s="147"/>
      <c r="EC383" s="147"/>
      <c r="ED383" s="147"/>
      <c r="EE383" s="147"/>
    </row>
    <row r="384" spans="5:135" s="146" customFormat="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c r="BZ384" s="147"/>
      <c r="CA384" s="147"/>
      <c r="CB384" s="147"/>
      <c r="CC384" s="147"/>
      <c r="CD384" s="147"/>
      <c r="CE384" s="147"/>
      <c r="CF384" s="147"/>
      <c r="CG384" s="147"/>
      <c r="CH384" s="147"/>
      <c r="CI384" s="147"/>
      <c r="CJ384" s="147"/>
      <c r="CK384" s="147"/>
      <c r="CL384" s="147"/>
      <c r="CM384" s="147"/>
      <c r="CN384" s="147"/>
      <c r="CO384" s="147"/>
      <c r="CP384" s="147"/>
      <c r="CQ384" s="147"/>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c r="DQ384" s="147"/>
      <c r="DR384" s="147"/>
      <c r="DS384" s="147"/>
      <c r="DT384" s="147"/>
      <c r="DU384" s="147"/>
      <c r="DV384" s="147"/>
      <c r="DW384" s="147"/>
      <c r="DX384" s="147"/>
      <c r="DY384" s="147"/>
      <c r="DZ384" s="147"/>
      <c r="EA384" s="147"/>
      <c r="EB384" s="147"/>
      <c r="EC384" s="147"/>
      <c r="ED384" s="147"/>
      <c r="EE384" s="147"/>
    </row>
    <row r="385" spans="5:135" s="146" customFormat="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c r="BZ385" s="147"/>
      <c r="CA385" s="147"/>
      <c r="CB385" s="147"/>
      <c r="CC385" s="147"/>
      <c r="CD385" s="147"/>
      <c r="CE385" s="147"/>
      <c r="CF385" s="147"/>
      <c r="CG385" s="147"/>
      <c r="CH385" s="147"/>
      <c r="CI385" s="147"/>
      <c r="CJ385" s="147"/>
      <c r="CK385" s="147"/>
      <c r="CL385" s="147"/>
      <c r="CM385" s="147"/>
      <c r="CN385" s="147"/>
      <c r="CO385" s="147"/>
      <c r="CP385" s="147"/>
      <c r="CQ385" s="147"/>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c r="DQ385" s="147"/>
      <c r="DR385" s="147"/>
      <c r="DS385" s="147"/>
      <c r="DT385" s="147"/>
      <c r="DU385" s="147"/>
      <c r="DV385" s="147"/>
      <c r="DW385" s="147"/>
      <c r="DX385" s="147"/>
      <c r="DY385" s="147"/>
      <c r="DZ385" s="147"/>
      <c r="EA385" s="147"/>
      <c r="EB385" s="147"/>
      <c r="EC385" s="147"/>
      <c r="ED385" s="147"/>
      <c r="EE385" s="147"/>
    </row>
    <row r="386" spans="5:135" s="146" customFormat="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c r="BZ386" s="147"/>
      <c r="CA386" s="147"/>
      <c r="CB386" s="147"/>
      <c r="CC386" s="147"/>
      <c r="CD386" s="147"/>
      <c r="CE386" s="147"/>
      <c r="CF386" s="147"/>
      <c r="CG386" s="147"/>
      <c r="CH386" s="147"/>
      <c r="CI386" s="147"/>
      <c r="CJ386" s="147"/>
      <c r="CK386" s="147"/>
      <c r="CL386" s="147"/>
      <c r="CM386" s="147"/>
      <c r="CN386" s="147"/>
      <c r="CO386" s="147"/>
      <c r="CP386" s="147"/>
      <c r="CQ386" s="147"/>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c r="DQ386" s="147"/>
      <c r="DR386" s="147"/>
      <c r="DS386" s="147"/>
      <c r="DT386" s="147"/>
      <c r="DU386" s="147"/>
      <c r="DV386" s="147"/>
      <c r="DW386" s="147"/>
      <c r="DX386" s="147"/>
      <c r="DY386" s="147"/>
      <c r="DZ386" s="147"/>
      <c r="EA386" s="147"/>
      <c r="EB386" s="147"/>
      <c r="EC386" s="147"/>
      <c r="ED386" s="147"/>
      <c r="EE386" s="147"/>
    </row>
    <row r="387" spans="5:135" s="146" customFormat="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c r="CP387" s="147"/>
      <c r="CQ387" s="147"/>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c r="DQ387" s="147"/>
      <c r="DR387" s="147"/>
      <c r="DS387" s="147"/>
      <c r="DT387" s="147"/>
      <c r="DU387" s="147"/>
      <c r="DV387" s="147"/>
      <c r="DW387" s="147"/>
      <c r="DX387" s="147"/>
      <c r="DY387" s="147"/>
      <c r="DZ387" s="147"/>
      <c r="EA387" s="147"/>
      <c r="EB387" s="147"/>
      <c r="EC387" s="147"/>
      <c r="ED387" s="147"/>
      <c r="EE387" s="147"/>
    </row>
    <row r="388" spans="5:135" s="146" customFormat="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c r="BZ388" s="147"/>
      <c r="CA388" s="147"/>
      <c r="CB388" s="147"/>
      <c r="CC388" s="147"/>
      <c r="CD388" s="147"/>
      <c r="CE388" s="147"/>
      <c r="CF388" s="147"/>
      <c r="CG388" s="147"/>
      <c r="CH388" s="147"/>
      <c r="CI388" s="147"/>
      <c r="CJ388" s="147"/>
      <c r="CK388" s="147"/>
      <c r="CL388" s="147"/>
      <c r="CM388" s="147"/>
      <c r="CN388" s="147"/>
      <c r="CO388" s="147"/>
      <c r="CP388" s="147"/>
      <c r="CQ388" s="147"/>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c r="DQ388" s="147"/>
      <c r="DR388" s="147"/>
      <c r="DS388" s="147"/>
      <c r="DT388" s="147"/>
      <c r="DU388" s="147"/>
      <c r="DV388" s="147"/>
      <c r="DW388" s="147"/>
      <c r="DX388" s="147"/>
      <c r="DY388" s="147"/>
      <c r="DZ388" s="147"/>
      <c r="EA388" s="147"/>
      <c r="EB388" s="147"/>
      <c r="EC388" s="147"/>
      <c r="ED388" s="147"/>
      <c r="EE388" s="147"/>
    </row>
    <row r="389" spans="5:135" s="146" customFormat="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c r="BZ389" s="147"/>
      <c r="CA389" s="147"/>
      <c r="CB389" s="147"/>
      <c r="CC389" s="147"/>
      <c r="CD389" s="147"/>
      <c r="CE389" s="147"/>
      <c r="CF389" s="147"/>
      <c r="CG389" s="147"/>
      <c r="CH389" s="147"/>
      <c r="CI389" s="147"/>
      <c r="CJ389" s="147"/>
      <c r="CK389" s="147"/>
      <c r="CL389" s="147"/>
      <c r="CM389" s="147"/>
      <c r="CN389" s="147"/>
      <c r="CO389" s="147"/>
      <c r="CP389" s="147"/>
      <c r="CQ389" s="147"/>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c r="DQ389" s="147"/>
      <c r="DR389" s="147"/>
      <c r="DS389" s="147"/>
      <c r="DT389" s="147"/>
      <c r="DU389" s="147"/>
      <c r="DV389" s="147"/>
      <c r="DW389" s="147"/>
      <c r="DX389" s="147"/>
      <c r="DY389" s="147"/>
      <c r="DZ389" s="147"/>
      <c r="EA389" s="147"/>
      <c r="EB389" s="147"/>
      <c r="EC389" s="147"/>
      <c r="ED389" s="147"/>
      <c r="EE389" s="147"/>
    </row>
    <row r="390" spans="5:135" s="146" customFormat="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c r="BZ390" s="147"/>
      <c r="CA390" s="147"/>
      <c r="CB390" s="147"/>
      <c r="CC390" s="147"/>
      <c r="CD390" s="147"/>
      <c r="CE390" s="147"/>
      <c r="CF390" s="147"/>
      <c r="CG390" s="147"/>
      <c r="CH390" s="147"/>
      <c r="CI390" s="147"/>
      <c r="CJ390" s="147"/>
      <c r="CK390" s="147"/>
      <c r="CL390" s="147"/>
      <c r="CM390" s="147"/>
      <c r="CN390" s="147"/>
      <c r="CO390" s="147"/>
      <c r="CP390" s="147"/>
      <c r="CQ390" s="147"/>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c r="DQ390" s="147"/>
      <c r="DR390" s="147"/>
      <c r="DS390" s="147"/>
      <c r="DT390" s="147"/>
      <c r="DU390" s="147"/>
      <c r="DV390" s="147"/>
      <c r="DW390" s="147"/>
      <c r="DX390" s="147"/>
      <c r="DY390" s="147"/>
      <c r="DZ390" s="147"/>
      <c r="EA390" s="147"/>
      <c r="EB390" s="147"/>
      <c r="EC390" s="147"/>
      <c r="ED390" s="147"/>
      <c r="EE390" s="147"/>
    </row>
    <row r="391" spans="5:135" s="146" customFormat="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c r="BZ391" s="147"/>
      <c r="CA391" s="147"/>
      <c r="CB391" s="147"/>
      <c r="CC391" s="147"/>
      <c r="CD391" s="147"/>
      <c r="CE391" s="147"/>
      <c r="CF391" s="147"/>
      <c r="CG391" s="147"/>
      <c r="CH391" s="147"/>
      <c r="CI391" s="147"/>
      <c r="CJ391" s="147"/>
      <c r="CK391" s="147"/>
      <c r="CL391" s="147"/>
      <c r="CM391" s="147"/>
      <c r="CN391" s="147"/>
      <c r="CO391" s="147"/>
      <c r="CP391" s="147"/>
      <c r="CQ391" s="147"/>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c r="DQ391" s="147"/>
      <c r="DR391" s="147"/>
      <c r="DS391" s="147"/>
      <c r="DT391" s="147"/>
      <c r="DU391" s="147"/>
      <c r="DV391" s="147"/>
      <c r="DW391" s="147"/>
      <c r="DX391" s="147"/>
      <c r="DY391" s="147"/>
      <c r="DZ391" s="147"/>
      <c r="EA391" s="147"/>
      <c r="EB391" s="147"/>
      <c r="EC391" s="147"/>
      <c r="ED391" s="147"/>
      <c r="EE391" s="147"/>
    </row>
    <row r="392" spans="5:135" s="146" customFormat="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c r="BZ392" s="147"/>
      <c r="CA392" s="147"/>
      <c r="CB392" s="147"/>
      <c r="CC392" s="147"/>
      <c r="CD392" s="147"/>
      <c r="CE392" s="147"/>
      <c r="CF392" s="147"/>
      <c r="CG392" s="147"/>
      <c r="CH392" s="147"/>
      <c r="CI392" s="147"/>
      <c r="CJ392" s="147"/>
      <c r="CK392" s="147"/>
      <c r="CL392" s="147"/>
      <c r="CM392" s="147"/>
      <c r="CN392" s="147"/>
      <c r="CO392" s="147"/>
      <c r="CP392" s="147"/>
      <c r="CQ392" s="147"/>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c r="DQ392" s="147"/>
      <c r="DR392" s="147"/>
      <c r="DS392" s="147"/>
      <c r="DT392" s="147"/>
      <c r="DU392" s="147"/>
      <c r="DV392" s="147"/>
      <c r="DW392" s="147"/>
      <c r="DX392" s="147"/>
      <c r="DY392" s="147"/>
      <c r="DZ392" s="147"/>
      <c r="EA392" s="147"/>
      <c r="EB392" s="147"/>
      <c r="EC392" s="147"/>
      <c r="ED392" s="147"/>
      <c r="EE392" s="147"/>
    </row>
    <row r="393" spans="5:135" s="146" customFormat="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c r="BZ393" s="147"/>
      <c r="CA393" s="147"/>
      <c r="CB393" s="147"/>
      <c r="CC393" s="147"/>
      <c r="CD393" s="147"/>
      <c r="CE393" s="147"/>
      <c r="CF393" s="147"/>
      <c r="CG393" s="147"/>
      <c r="CH393" s="147"/>
      <c r="CI393" s="147"/>
      <c r="CJ393" s="147"/>
      <c r="CK393" s="147"/>
      <c r="CL393" s="147"/>
      <c r="CM393" s="147"/>
      <c r="CN393" s="147"/>
      <c r="CO393" s="147"/>
      <c r="CP393" s="147"/>
      <c r="CQ393" s="147"/>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c r="DQ393" s="147"/>
      <c r="DR393" s="147"/>
      <c r="DS393" s="147"/>
      <c r="DT393" s="147"/>
      <c r="DU393" s="147"/>
      <c r="DV393" s="147"/>
      <c r="DW393" s="147"/>
      <c r="DX393" s="147"/>
      <c r="DY393" s="147"/>
      <c r="DZ393" s="147"/>
      <c r="EA393" s="147"/>
      <c r="EB393" s="147"/>
      <c r="EC393" s="147"/>
      <c r="ED393" s="147"/>
      <c r="EE393" s="147"/>
    </row>
    <row r="394" spans="5:135" s="146" customFormat="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c r="BZ394" s="147"/>
      <c r="CA394" s="147"/>
      <c r="CB394" s="147"/>
      <c r="CC394" s="147"/>
      <c r="CD394" s="147"/>
      <c r="CE394" s="147"/>
      <c r="CF394" s="147"/>
      <c r="CG394" s="147"/>
      <c r="CH394" s="147"/>
      <c r="CI394" s="147"/>
      <c r="CJ394" s="147"/>
      <c r="CK394" s="147"/>
      <c r="CL394" s="147"/>
      <c r="CM394" s="147"/>
      <c r="CN394" s="147"/>
      <c r="CO394" s="147"/>
      <c r="CP394" s="147"/>
      <c r="CQ394" s="147"/>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c r="DQ394" s="147"/>
      <c r="DR394" s="147"/>
      <c r="DS394" s="147"/>
      <c r="DT394" s="147"/>
      <c r="DU394" s="147"/>
      <c r="DV394" s="147"/>
      <c r="DW394" s="147"/>
      <c r="DX394" s="147"/>
      <c r="DY394" s="147"/>
      <c r="DZ394" s="147"/>
      <c r="EA394" s="147"/>
      <c r="EB394" s="147"/>
      <c r="EC394" s="147"/>
      <c r="ED394" s="147"/>
      <c r="EE394" s="147"/>
    </row>
    <row r="395" spans="5:135" s="146" customFormat="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c r="CA395" s="147"/>
      <c r="CB395" s="147"/>
      <c r="CC395" s="147"/>
      <c r="CD395" s="147"/>
      <c r="CE395" s="147"/>
      <c r="CF395" s="147"/>
      <c r="CG395" s="147"/>
      <c r="CH395" s="147"/>
      <c r="CI395" s="147"/>
      <c r="CJ395" s="147"/>
      <c r="CK395" s="147"/>
      <c r="CL395" s="147"/>
      <c r="CM395" s="147"/>
      <c r="CN395" s="147"/>
      <c r="CO395" s="147"/>
      <c r="CP395" s="147"/>
      <c r="CQ395" s="147"/>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c r="DQ395" s="147"/>
      <c r="DR395" s="147"/>
      <c r="DS395" s="147"/>
      <c r="DT395" s="147"/>
      <c r="DU395" s="147"/>
      <c r="DV395" s="147"/>
      <c r="DW395" s="147"/>
      <c r="DX395" s="147"/>
      <c r="DY395" s="147"/>
      <c r="DZ395" s="147"/>
      <c r="EA395" s="147"/>
      <c r="EB395" s="147"/>
      <c r="EC395" s="147"/>
      <c r="ED395" s="147"/>
      <c r="EE395" s="147"/>
    </row>
    <row r="396" spans="5:135" s="146" customFormat="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c r="DQ396" s="147"/>
      <c r="DR396" s="147"/>
      <c r="DS396" s="147"/>
      <c r="DT396" s="147"/>
      <c r="DU396" s="147"/>
      <c r="DV396" s="147"/>
      <c r="DW396" s="147"/>
      <c r="DX396" s="147"/>
      <c r="DY396" s="147"/>
      <c r="DZ396" s="147"/>
      <c r="EA396" s="147"/>
      <c r="EB396" s="147"/>
      <c r="EC396" s="147"/>
      <c r="ED396" s="147"/>
      <c r="EE396" s="147"/>
    </row>
    <row r="397" spans="5:135" s="146" customFormat="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c r="DQ397" s="147"/>
      <c r="DR397" s="147"/>
      <c r="DS397" s="147"/>
      <c r="DT397" s="147"/>
      <c r="DU397" s="147"/>
      <c r="DV397" s="147"/>
      <c r="DW397" s="147"/>
      <c r="DX397" s="147"/>
      <c r="DY397" s="147"/>
      <c r="DZ397" s="147"/>
      <c r="EA397" s="147"/>
      <c r="EB397" s="147"/>
      <c r="EC397" s="147"/>
      <c r="ED397" s="147"/>
      <c r="EE397" s="147"/>
    </row>
    <row r="398" spans="5:135" s="146" customFormat="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c r="BZ398" s="147"/>
      <c r="CA398" s="147"/>
      <c r="CB398" s="147"/>
      <c r="CC398" s="147"/>
      <c r="CD398" s="147"/>
      <c r="CE398" s="147"/>
      <c r="CF398" s="147"/>
      <c r="CG398" s="147"/>
      <c r="CH398" s="147"/>
      <c r="CI398" s="147"/>
      <c r="CJ398" s="147"/>
      <c r="CK398" s="147"/>
      <c r="CL398" s="147"/>
      <c r="CM398" s="147"/>
      <c r="CN398" s="147"/>
      <c r="CO398" s="147"/>
      <c r="CP398" s="147"/>
      <c r="CQ398" s="147"/>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c r="DQ398" s="147"/>
      <c r="DR398" s="147"/>
      <c r="DS398" s="147"/>
      <c r="DT398" s="147"/>
      <c r="DU398" s="147"/>
      <c r="DV398" s="147"/>
      <c r="DW398" s="147"/>
      <c r="DX398" s="147"/>
      <c r="DY398" s="147"/>
      <c r="DZ398" s="147"/>
      <c r="EA398" s="147"/>
      <c r="EB398" s="147"/>
      <c r="EC398" s="147"/>
      <c r="ED398" s="147"/>
      <c r="EE398" s="147"/>
    </row>
    <row r="399" spans="5:135" s="146" customFormat="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c r="BZ399" s="147"/>
      <c r="CA399" s="147"/>
      <c r="CB399" s="147"/>
      <c r="CC399" s="147"/>
      <c r="CD399" s="147"/>
      <c r="CE399" s="147"/>
      <c r="CF399" s="147"/>
      <c r="CG399" s="147"/>
      <c r="CH399" s="147"/>
      <c r="CI399" s="147"/>
      <c r="CJ399" s="147"/>
      <c r="CK399" s="147"/>
      <c r="CL399" s="147"/>
      <c r="CM399" s="147"/>
      <c r="CN399" s="147"/>
      <c r="CO399" s="147"/>
      <c r="CP399" s="147"/>
      <c r="CQ399" s="147"/>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c r="DQ399" s="147"/>
      <c r="DR399" s="147"/>
      <c r="DS399" s="147"/>
      <c r="DT399" s="147"/>
      <c r="DU399" s="147"/>
      <c r="DV399" s="147"/>
      <c r="DW399" s="147"/>
      <c r="DX399" s="147"/>
      <c r="DY399" s="147"/>
      <c r="DZ399" s="147"/>
      <c r="EA399" s="147"/>
      <c r="EB399" s="147"/>
      <c r="EC399" s="147"/>
      <c r="ED399" s="147"/>
      <c r="EE399" s="147"/>
    </row>
    <row r="400" spans="5:135" s="146" customFormat="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c r="DQ400" s="147"/>
      <c r="DR400" s="147"/>
      <c r="DS400" s="147"/>
      <c r="DT400" s="147"/>
      <c r="DU400" s="147"/>
      <c r="DV400" s="147"/>
      <c r="DW400" s="147"/>
      <c r="DX400" s="147"/>
      <c r="DY400" s="147"/>
      <c r="DZ400" s="147"/>
      <c r="EA400" s="147"/>
      <c r="EB400" s="147"/>
      <c r="EC400" s="147"/>
      <c r="ED400" s="147"/>
      <c r="EE400" s="147"/>
    </row>
    <row r="401" spans="5:135" s="146" customFormat="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c r="DQ401" s="147"/>
      <c r="DR401" s="147"/>
      <c r="DS401" s="147"/>
      <c r="DT401" s="147"/>
      <c r="DU401" s="147"/>
      <c r="DV401" s="147"/>
      <c r="DW401" s="147"/>
      <c r="DX401" s="147"/>
      <c r="DY401" s="147"/>
      <c r="DZ401" s="147"/>
      <c r="EA401" s="147"/>
      <c r="EB401" s="147"/>
      <c r="EC401" s="147"/>
      <c r="ED401" s="147"/>
      <c r="EE401" s="147"/>
    </row>
    <row r="402" spans="5:135" s="146" customFormat="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c r="DQ402" s="147"/>
      <c r="DR402" s="147"/>
      <c r="DS402" s="147"/>
      <c r="DT402" s="147"/>
      <c r="DU402" s="147"/>
      <c r="DV402" s="147"/>
      <c r="DW402" s="147"/>
      <c r="DX402" s="147"/>
      <c r="DY402" s="147"/>
      <c r="DZ402" s="147"/>
      <c r="EA402" s="147"/>
      <c r="EB402" s="147"/>
      <c r="EC402" s="147"/>
      <c r="ED402" s="147"/>
      <c r="EE402" s="147"/>
    </row>
    <row r="403" spans="5:135" s="146" customFormat="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c r="DQ403" s="147"/>
      <c r="DR403" s="147"/>
      <c r="DS403" s="147"/>
      <c r="DT403" s="147"/>
      <c r="DU403" s="147"/>
      <c r="DV403" s="147"/>
      <c r="DW403" s="147"/>
      <c r="DX403" s="147"/>
      <c r="DY403" s="147"/>
      <c r="DZ403" s="147"/>
      <c r="EA403" s="147"/>
      <c r="EB403" s="147"/>
      <c r="EC403" s="147"/>
      <c r="ED403" s="147"/>
      <c r="EE403" s="147"/>
    </row>
    <row r="404" spans="5:135" s="146" customFormat="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c r="DQ404" s="147"/>
      <c r="DR404" s="147"/>
      <c r="DS404" s="147"/>
      <c r="DT404" s="147"/>
      <c r="DU404" s="147"/>
      <c r="DV404" s="147"/>
      <c r="DW404" s="147"/>
      <c r="DX404" s="147"/>
      <c r="DY404" s="147"/>
      <c r="DZ404" s="147"/>
      <c r="EA404" s="147"/>
      <c r="EB404" s="147"/>
      <c r="EC404" s="147"/>
      <c r="ED404" s="147"/>
      <c r="EE404" s="147"/>
    </row>
    <row r="405" spans="5:135" s="146" customFormat="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c r="CA405" s="147"/>
      <c r="CB405" s="147"/>
      <c r="CC405" s="147"/>
      <c r="CD405" s="147"/>
      <c r="CE405" s="147"/>
      <c r="CF405" s="147"/>
      <c r="CG405" s="147"/>
      <c r="CH405" s="147"/>
      <c r="CI405" s="147"/>
      <c r="CJ405" s="147"/>
      <c r="CK405" s="147"/>
      <c r="CL405" s="147"/>
      <c r="CM405" s="147"/>
      <c r="CN405" s="147"/>
      <c r="CO405" s="147"/>
      <c r="CP405" s="147"/>
      <c r="CQ405" s="147"/>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c r="DQ405" s="147"/>
      <c r="DR405" s="147"/>
      <c r="DS405" s="147"/>
      <c r="DT405" s="147"/>
      <c r="DU405" s="147"/>
      <c r="DV405" s="147"/>
      <c r="DW405" s="147"/>
      <c r="DX405" s="147"/>
      <c r="DY405" s="147"/>
      <c r="DZ405" s="147"/>
      <c r="EA405" s="147"/>
      <c r="EB405" s="147"/>
      <c r="EC405" s="147"/>
      <c r="ED405" s="147"/>
      <c r="EE405" s="147"/>
    </row>
    <row r="406" spans="5:135" s="146" customFormat="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c r="CA406" s="147"/>
      <c r="CB406" s="147"/>
      <c r="CC406" s="147"/>
      <c r="CD406" s="147"/>
      <c r="CE406" s="147"/>
      <c r="CF406" s="147"/>
      <c r="CG406" s="147"/>
      <c r="CH406" s="147"/>
      <c r="CI406" s="147"/>
      <c r="CJ406" s="147"/>
      <c r="CK406" s="147"/>
      <c r="CL406" s="147"/>
      <c r="CM406" s="147"/>
      <c r="CN406" s="147"/>
      <c r="CO406" s="147"/>
      <c r="CP406" s="147"/>
      <c r="CQ406" s="147"/>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c r="DQ406" s="147"/>
      <c r="DR406" s="147"/>
      <c r="DS406" s="147"/>
      <c r="DT406" s="147"/>
      <c r="DU406" s="147"/>
      <c r="DV406" s="147"/>
      <c r="DW406" s="147"/>
      <c r="DX406" s="147"/>
      <c r="DY406" s="147"/>
      <c r="DZ406" s="147"/>
      <c r="EA406" s="147"/>
      <c r="EB406" s="147"/>
      <c r="EC406" s="147"/>
      <c r="ED406" s="147"/>
      <c r="EE406" s="147"/>
    </row>
    <row r="407" spans="5:135" s="146" customFormat="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c r="CA407" s="147"/>
      <c r="CB407" s="147"/>
      <c r="CC407" s="147"/>
      <c r="CD407" s="147"/>
      <c r="CE407" s="147"/>
      <c r="CF407" s="147"/>
      <c r="CG407" s="147"/>
      <c r="CH407" s="147"/>
      <c r="CI407" s="147"/>
      <c r="CJ407" s="147"/>
      <c r="CK407" s="147"/>
      <c r="CL407" s="147"/>
      <c r="CM407" s="147"/>
      <c r="CN407" s="147"/>
      <c r="CO407" s="147"/>
      <c r="CP407" s="147"/>
      <c r="CQ407" s="147"/>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c r="DQ407" s="147"/>
      <c r="DR407" s="147"/>
      <c r="DS407" s="147"/>
      <c r="DT407" s="147"/>
      <c r="DU407" s="147"/>
      <c r="DV407" s="147"/>
      <c r="DW407" s="147"/>
      <c r="DX407" s="147"/>
      <c r="DY407" s="147"/>
      <c r="DZ407" s="147"/>
      <c r="EA407" s="147"/>
      <c r="EB407" s="147"/>
      <c r="EC407" s="147"/>
      <c r="ED407" s="147"/>
      <c r="EE407" s="147"/>
    </row>
    <row r="408" spans="5:135" s="146" customFormat="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c r="BZ408" s="147"/>
      <c r="CA408" s="147"/>
      <c r="CB408" s="147"/>
      <c r="CC408" s="147"/>
      <c r="CD408" s="147"/>
      <c r="CE408" s="147"/>
      <c r="CF408" s="147"/>
      <c r="CG408" s="147"/>
      <c r="CH408" s="147"/>
      <c r="CI408" s="147"/>
      <c r="CJ408" s="147"/>
      <c r="CK408" s="147"/>
      <c r="CL408" s="147"/>
      <c r="CM408" s="147"/>
      <c r="CN408" s="147"/>
      <c r="CO408" s="147"/>
      <c r="CP408" s="147"/>
      <c r="CQ408" s="147"/>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c r="DQ408" s="147"/>
      <c r="DR408" s="147"/>
      <c r="DS408" s="147"/>
      <c r="DT408" s="147"/>
      <c r="DU408" s="147"/>
      <c r="DV408" s="147"/>
      <c r="DW408" s="147"/>
      <c r="DX408" s="147"/>
      <c r="DY408" s="147"/>
      <c r="DZ408" s="147"/>
      <c r="EA408" s="147"/>
      <c r="EB408" s="147"/>
      <c r="EC408" s="147"/>
      <c r="ED408" s="147"/>
      <c r="EE408" s="147"/>
    </row>
    <row r="409" spans="5:135" s="146" customFormat="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c r="DQ409" s="147"/>
      <c r="DR409" s="147"/>
      <c r="DS409" s="147"/>
      <c r="DT409" s="147"/>
      <c r="DU409" s="147"/>
      <c r="DV409" s="147"/>
      <c r="DW409" s="147"/>
      <c r="DX409" s="147"/>
      <c r="DY409" s="147"/>
      <c r="DZ409" s="147"/>
      <c r="EA409" s="147"/>
      <c r="EB409" s="147"/>
      <c r="EC409" s="147"/>
      <c r="ED409" s="147"/>
      <c r="EE409" s="147"/>
    </row>
    <row r="410" spans="5:135" s="146" customFormat="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c r="BR410" s="147"/>
      <c r="BS410" s="147"/>
      <c r="BT410" s="147"/>
      <c r="BU410" s="147"/>
      <c r="BV410" s="147"/>
      <c r="BW410" s="147"/>
      <c r="BX410" s="147"/>
      <c r="BY410" s="147"/>
      <c r="BZ410" s="147"/>
      <c r="CA410" s="147"/>
      <c r="CB410" s="147"/>
      <c r="CC410" s="147"/>
      <c r="CD410" s="147"/>
      <c r="CE410" s="147"/>
      <c r="CF410" s="147"/>
      <c r="CG410" s="147"/>
      <c r="CH410" s="147"/>
      <c r="CI410" s="147"/>
      <c r="CJ410" s="147"/>
      <c r="CK410" s="147"/>
      <c r="CL410" s="147"/>
      <c r="CM410" s="147"/>
      <c r="CN410" s="147"/>
      <c r="CO410" s="147"/>
      <c r="CP410" s="147"/>
      <c r="CQ410" s="147"/>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c r="DQ410" s="147"/>
      <c r="DR410" s="147"/>
      <c r="DS410" s="147"/>
      <c r="DT410" s="147"/>
      <c r="DU410" s="147"/>
      <c r="DV410" s="147"/>
      <c r="DW410" s="147"/>
      <c r="DX410" s="147"/>
      <c r="DY410" s="147"/>
      <c r="DZ410" s="147"/>
      <c r="EA410" s="147"/>
      <c r="EB410" s="147"/>
      <c r="EC410" s="147"/>
      <c r="ED410" s="147"/>
      <c r="EE410" s="147"/>
    </row>
    <row r="411" spans="5:135" s="146" customFormat="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c r="BR411" s="147"/>
      <c r="BS411" s="147"/>
      <c r="BT411" s="147"/>
      <c r="BU411" s="147"/>
      <c r="BV411" s="147"/>
      <c r="BW411" s="147"/>
      <c r="BX411" s="147"/>
      <c r="BY411" s="147"/>
      <c r="BZ411" s="147"/>
      <c r="CA411" s="147"/>
      <c r="CB411" s="147"/>
      <c r="CC411" s="147"/>
      <c r="CD411" s="147"/>
      <c r="CE411" s="147"/>
      <c r="CF411" s="147"/>
      <c r="CG411" s="147"/>
      <c r="CH411" s="147"/>
      <c r="CI411" s="147"/>
      <c r="CJ411" s="147"/>
      <c r="CK411" s="147"/>
      <c r="CL411" s="147"/>
      <c r="CM411" s="147"/>
      <c r="CN411" s="147"/>
      <c r="CO411" s="147"/>
      <c r="CP411" s="147"/>
      <c r="CQ411" s="147"/>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c r="DQ411" s="147"/>
      <c r="DR411" s="147"/>
      <c r="DS411" s="147"/>
      <c r="DT411" s="147"/>
      <c r="DU411" s="147"/>
      <c r="DV411" s="147"/>
      <c r="DW411" s="147"/>
      <c r="DX411" s="147"/>
      <c r="DY411" s="147"/>
      <c r="DZ411" s="147"/>
      <c r="EA411" s="147"/>
      <c r="EB411" s="147"/>
      <c r="EC411" s="147"/>
      <c r="ED411" s="147"/>
      <c r="EE411" s="147"/>
    </row>
    <row r="412" spans="5:135" s="146" customFormat="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c r="BR412" s="147"/>
      <c r="BS412" s="147"/>
      <c r="BT412" s="147"/>
      <c r="BU412" s="147"/>
      <c r="BV412" s="147"/>
      <c r="BW412" s="147"/>
      <c r="BX412" s="147"/>
      <c r="BY412" s="147"/>
      <c r="BZ412" s="147"/>
      <c r="CA412" s="147"/>
      <c r="CB412" s="147"/>
      <c r="CC412" s="147"/>
      <c r="CD412" s="147"/>
      <c r="CE412" s="147"/>
      <c r="CF412" s="147"/>
      <c r="CG412" s="147"/>
      <c r="CH412" s="147"/>
      <c r="CI412" s="147"/>
      <c r="CJ412" s="147"/>
      <c r="CK412" s="147"/>
      <c r="CL412" s="147"/>
      <c r="CM412" s="147"/>
      <c r="CN412" s="147"/>
      <c r="CO412" s="147"/>
      <c r="CP412" s="147"/>
      <c r="CQ412" s="147"/>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c r="DQ412" s="147"/>
      <c r="DR412" s="147"/>
      <c r="DS412" s="147"/>
      <c r="DT412" s="147"/>
      <c r="DU412" s="147"/>
      <c r="DV412" s="147"/>
      <c r="DW412" s="147"/>
      <c r="DX412" s="147"/>
      <c r="DY412" s="147"/>
      <c r="DZ412" s="147"/>
      <c r="EA412" s="147"/>
      <c r="EB412" s="147"/>
      <c r="EC412" s="147"/>
      <c r="ED412" s="147"/>
      <c r="EE412" s="147"/>
    </row>
    <row r="413" spans="5:135" s="146" customFormat="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c r="BR413" s="147"/>
      <c r="BS413" s="147"/>
      <c r="BT413" s="147"/>
      <c r="BU413" s="147"/>
      <c r="BV413" s="147"/>
      <c r="BW413" s="147"/>
      <c r="BX413" s="147"/>
      <c r="BY413" s="147"/>
      <c r="BZ413" s="147"/>
      <c r="CA413" s="147"/>
      <c r="CB413" s="147"/>
      <c r="CC413" s="147"/>
      <c r="CD413" s="147"/>
      <c r="CE413" s="147"/>
      <c r="CF413" s="147"/>
      <c r="CG413" s="147"/>
      <c r="CH413" s="147"/>
      <c r="CI413" s="147"/>
      <c r="CJ413" s="147"/>
      <c r="CK413" s="147"/>
      <c r="CL413" s="147"/>
      <c r="CM413" s="147"/>
      <c r="CN413" s="147"/>
      <c r="CO413" s="147"/>
      <c r="CP413" s="147"/>
      <c r="CQ413" s="147"/>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c r="DQ413" s="147"/>
      <c r="DR413" s="147"/>
      <c r="DS413" s="147"/>
      <c r="DT413" s="147"/>
      <c r="DU413" s="147"/>
      <c r="DV413" s="147"/>
      <c r="DW413" s="147"/>
      <c r="DX413" s="147"/>
      <c r="DY413" s="147"/>
      <c r="DZ413" s="147"/>
      <c r="EA413" s="147"/>
      <c r="EB413" s="147"/>
      <c r="EC413" s="147"/>
      <c r="ED413" s="147"/>
      <c r="EE413" s="147"/>
    </row>
    <row r="414" spans="5:135" s="146" customFormat="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7"/>
      <c r="BR414" s="147"/>
      <c r="BS414" s="147"/>
      <c r="BT414" s="147"/>
      <c r="BU414" s="147"/>
      <c r="BV414" s="147"/>
      <c r="BW414" s="147"/>
      <c r="BX414" s="147"/>
      <c r="BY414" s="147"/>
      <c r="BZ414" s="147"/>
      <c r="CA414" s="147"/>
      <c r="CB414" s="147"/>
      <c r="CC414" s="147"/>
      <c r="CD414" s="147"/>
      <c r="CE414" s="147"/>
      <c r="CF414" s="147"/>
      <c r="CG414" s="147"/>
      <c r="CH414" s="147"/>
      <c r="CI414" s="147"/>
      <c r="CJ414" s="147"/>
      <c r="CK414" s="147"/>
      <c r="CL414" s="147"/>
      <c r="CM414" s="147"/>
      <c r="CN414" s="147"/>
      <c r="CO414" s="147"/>
      <c r="CP414" s="147"/>
      <c r="CQ414" s="147"/>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c r="DQ414" s="147"/>
      <c r="DR414" s="147"/>
      <c r="DS414" s="147"/>
      <c r="DT414" s="147"/>
      <c r="DU414" s="147"/>
      <c r="DV414" s="147"/>
      <c r="DW414" s="147"/>
      <c r="DX414" s="147"/>
      <c r="DY414" s="147"/>
      <c r="DZ414" s="147"/>
      <c r="EA414" s="147"/>
      <c r="EB414" s="147"/>
      <c r="EC414" s="147"/>
      <c r="ED414" s="147"/>
      <c r="EE414" s="147"/>
    </row>
    <row r="415" spans="5:135" s="146" customFormat="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c r="BO415" s="147"/>
      <c r="BP415" s="147"/>
      <c r="BQ415" s="147"/>
      <c r="BR415" s="147"/>
      <c r="BS415" s="147"/>
      <c r="BT415" s="147"/>
      <c r="BU415" s="147"/>
      <c r="BV415" s="147"/>
      <c r="BW415" s="147"/>
      <c r="BX415" s="147"/>
      <c r="BY415" s="147"/>
      <c r="BZ415" s="147"/>
      <c r="CA415" s="147"/>
      <c r="CB415" s="147"/>
      <c r="CC415" s="147"/>
      <c r="CD415" s="147"/>
      <c r="CE415" s="147"/>
      <c r="CF415" s="147"/>
      <c r="CG415" s="147"/>
      <c r="CH415" s="147"/>
      <c r="CI415" s="147"/>
      <c r="CJ415" s="147"/>
      <c r="CK415" s="147"/>
      <c r="CL415" s="147"/>
      <c r="CM415" s="147"/>
      <c r="CN415" s="147"/>
      <c r="CO415" s="147"/>
      <c r="CP415" s="147"/>
      <c r="CQ415" s="147"/>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c r="DQ415" s="147"/>
      <c r="DR415" s="147"/>
      <c r="DS415" s="147"/>
      <c r="DT415" s="147"/>
      <c r="DU415" s="147"/>
      <c r="DV415" s="147"/>
      <c r="DW415" s="147"/>
      <c r="DX415" s="147"/>
      <c r="DY415" s="147"/>
      <c r="DZ415" s="147"/>
      <c r="EA415" s="147"/>
      <c r="EB415" s="147"/>
      <c r="EC415" s="147"/>
      <c r="ED415" s="147"/>
      <c r="EE415" s="147"/>
    </row>
    <row r="416" spans="5:135" s="146" customFormat="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c r="BO416" s="147"/>
      <c r="BP416" s="147"/>
      <c r="BQ416" s="147"/>
      <c r="BR416" s="147"/>
      <c r="BS416" s="147"/>
      <c r="BT416" s="147"/>
      <c r="BU416" s="147"/>
      <c r="BV416" s="147"/>
      <c r="BW416" s="147"/>
      <c r="BX416" s="147"/>
      <c r="BY416" s="147"/>
      <c r="BZ416" s="147"/>
      <c r="CA416" s="147"/>
      <c r="CB416" s="147"/>
      <c r="CC416" s="147"/>
      <c r="CD416" s="147"/>
      <c r="CE416" s="147"/>
      <c r="CF416" s="147"/>
      <c r="CG416" s="147"/>
      <c r="CH416" s="147"/>
      <c r="CI416" s="147"/>
      <c r="CJ416" s="147"/>
      <c r="CK416" s="147"/>
      <c r="CL416" s="147"/>
      <c r="CM416" s="147"/>
      <c r="CN416" s="147"/>
      <c r="CO416" s="147"/>
      <c r="CP416" s="147"/>
      <c r="CQ416" s="147"/>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c r="DQ416" s="147"/>
      <c r="DR416" s="147"/>
      <c r="DS416" s="147"/>
      <c r="DT416" s="147"/>
      <c r="DU416" s="147"/>
      <c r="DV416" s="147"/>
      <c r="DW416" s="147"/>
      <c r="DX416" s="147"/>
      <c r="DY416" s="147"/>
      <c r="DZ416" s="147"/>
      <c r="EA416" s="147"/>
      <c r="EB416" s="147"/>
      <c r="EC416" s="147"/>
      <c r="ED416" s="147"/>
      <c r="EE416" s="147"/>
    </row>
    <row r="417" spans="5:135" s="146" customFormat="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7"/>
      <c r="BR417" s="147"/>
      <c r="BS417" s="147"/>
      <c r="BT417" s="147"/>
      <c r="BU417" s="147"/>
      <c r="BV417" s="147"/>
      <c r="BW417" s="147"/>
      <c r="BX417" s="147"/>
      <c r="BY417" s="147"/>
      <c r="BZ417" s="147"/>
      <c r="CA417" s="147"/>
      <c r="CB417" s="147"/>
      <c r="CC417" s="147"/>
      <c r="CD417" s="147"/>
      <c r="CE417" s="147"/>
      <c r="CF417" s="147"/>
      <c r="CG417" s="147"/>
      <c r="CH417" s="147"/>
      <c r="CI417" s="147"/>
      <c r="CJ417" s="147"/>
      <c r="CK417" s="147"/>
      <c r="CL417" s="147"/>
      <c r="CM417" s="147"/>
      <c r="CN417" s="147"/>
      <c r="CO417" s="147"/>
      <c r="CP417" s="147"/>
      <c r="CQ417" s="147"/>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c r="DQ417" s="147"/>
      <c r="DR417" s="147"/>
      <c r="DS417" s="147"/>
      <c r="DT417" s="147"/>
      <c r="DU417" s="147"/>
      <c r="DV417" s="147"/>
      <c r="DW417" s="147"/>
      <c r="DX417" s="147"/>
      <c r="DY417" s="147"/>
      <c r="DZ417" s="147"/>
      <c r="EA417" s="147"/>
      <c r="EB417" s="147"/>
      <c r="EC417" s="147"/>
      <c r="ED417" s="147"/>
      <c r="EE417" s="147"/>
    </row>
    <row r="418" spans="5:135" s="146" customFormat="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c r="BR418" s="147"/>
      <c r="BS418" s="147"/>
      <c r="BT418" s="147"/>
      <c r="BU418" s="147"/>
      <c r="BV418" s="147"/>
      <c r="BW418" s="147"/>
      <c r="BX418" s="147"/>
      <c r="BY418" s="147"/>
      <c r="BZ418" s="147"/>
      <c r="CA418" s="147"/>
      <c r="CB418" s="147"/>
      <c r="CC418" s="147"/>
      <c r="CD418" s="147"/>
      <c r="CE418" s="147"/>
      <c r="CF418" s="147"/>
      <c r="CG418" s="147"/>
      <c r="CH418" s="147"/>
      <c r="CI418" s="147"/>
      <c r="CJ418" s="147"/>
      <c r="CK418" s="147"/>
      <c r="CL418" s="147"/>
      <c r="CM418" s="147"/>
      <c r="CN418" s="147"/>
      <c r="CO418" s="147"/>
      <c r="CP418" s="147"/>
      <c r="CQ418" s="147"/>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c r="DQ418" s="147"/>
      <c r="DR418" s="147"/>
      <c r="DS418" s="147"/>
      <c r="DT418" s="147"/>
      <c r="DU418" s="147"/>
      <c r="DV418" s="147"/>
      <c r="DW418" s="147"/>
      <c r="DX418" s="147"/>
      <c r="DY418" s="147"/>
      <c r="DZ418" s="147"/>
      <c r="EA418" s="147"/>
      <c r="EB418" s="147"/>
      <c r="EC418" s="147"/>
      <c r="ED418" s="147"/>
      <c r="EE418" s="147"/>
    </row>
    <row r="419" spans="5:135" s="146" customFormat="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7"/>
      <c r="BR419" s="147"/>
      <c r="BS419" s="147"/>
      <c r="BT419" s="147"/>
      <c r="BU419" s="147"/>
      <c r="BV419" s="147"/>
      <c r="BW419" s="147"/>
      <c r="BX419" s="147"/>
      <c r="BY419" s="147"/>
      <c r="BZ419" s="147"/>
      <c r="CA419" s="147"/>
      <c r="CB419" s="147"/>
      <c r="CC419" s="147"/>
      <c r="CD419" s="147"/>
      <c r="CE419" s="147"/>
      <c r="CF419" s="147"/>
      <c r="CG419" s="147"/>
      <c r="CH419" s="147"/>
      <c r="CI419" s="147"/>
      <c r="CJ419" s="147"/>
      <c r="CK419" s="147"/>
      <c r="CL419" s="147"/>
      <c r="CM419" s="147"/>
      <c r="CN419" s="147"/>
      <c r="CO419" s="147"/>
      <c r="CP419" s="147"/>
      <c r="CQ419" s="147"/>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c r="DQ419" s="147"/>
      <c r="DR419" s="147"/>
      <c r="DS419" s="147"/>
      <c r="DT419" s="147"/>
      <c r="DU419" s="147"/>
      <c r="DV419" s="147"/>
      <c r="DW419" s="147"/>
      <c r="DX419" s="147"/>
      <c r="DY419" s="147"/>
      <c r="DZ419" s="147"/>
      <c r="EA419" s="147"/>
      <c r="EB419" s="147"/>
      <c r="EC419" s="147"/>
      <c r="ED419" s="147"/>
      <c r="EE419" s="147"/>
    </row>
    <row r="420" spans="5:135" s="146" customFormat="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c r="BO420" s="147"/>
      <c r="BP420" s="147"/>
      <c r="BQ420" s="147"/>
      <c r="BR420" s="147"/>
      <c r="BS420" s="147"/>
      <c r="BT420" s="147"/>
      <c r="BU420" s="147"/>
      <c r="BV420" s="147"/>
      <c r="BW420" s="147"/>
      <c r="BX420" s="147"/>
      <c r="BY420" s="147"/>
      <c r="BZ420" s="147"/>
      <c r="CA420" s="147"/>
      <c r="CB420" s="147"/>
      <c r="CC420" s="147"/>
      <c r="CD420" s="147"/>
      <c r="CE420" s="147"/>
      <c r="CF420" s="147"/>
      <c r="CG420" s="147"/>
      <c r="CH420" s="147"/>
      <c r="CI420" s="147"/>
      <c r="CJ420" s="147"/>
      <c r="CK420" s="147"/>
      <c r="CL420" s="147"/>
      <c r="CM420" s="147"/>
      <c r="CN420" s="147"/>
      <c r="CO420" s="147"/>
      <c r="CP420" s="147"/>
      <c r="CQ420" s="147"/>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c r="DQ420" s="147"/>
      <c r="DR420" s="147"/>
      <c r="DS420" s="147"/>
      <c r="DT420" s="147"/>
      <c r="DU420" s="147"/>
      <c r="DV420" s="147"/>
      <c r="DW420" s="147"/>
      <c r="DX420" s="147"/>
      <c r="DY420" s="147"/>
      <c r="DZ420" s="147"/>
      <c r="EA420" s="147"/>
      <c r="EB420" s="147"/>
      <c r="EC420" s="147"/>
      <c r="ED420" s="147"/>
      <c r="EE420" s="147"/>
    </row>
    <row r="421" spans="5:135" s="146" customFormat="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c r="BR421" s="147"/>
      <c r="BS421" s="147"/>
      <c r="BT421" s="147"/>
      <c r="BU421" s="147"/>
      <c r="BV421" s="147"/>
      <c r="BW421" s="147"/>
      <c r="BX421" s="147"/>
      <c r="BY421" s="147"/>
      <c r="BZ421" s="147"/>
      <c r="CA421" s="147"/>
      <c r="CB421" s="147"/>
      <c r="CC421" s="147"/>
      <c r="CD421" s="147"/>
      <c r="CE421" s="147"/>
      <c r="CF421" s="147"/>
      <c r="CG421" s="147"/>
      <c r="CH421" s="147"/>
      <c r="CI421" s="147"/>
      <c r="CJ421" s="147"/>
      <c r="CK421" s="147"/>
      <c r="CL421" s="147"/>
      <c r="CM421" s="147"/>
      <c r="CN421" s="147"/>
      <c r="CO421" s="147"/>
      <c r="CP421" s="147"/>
      <c r="CQ421" s="147"/>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c r="DQ421" s="147"/>
      <c r="DR421" s="147"/>
      <c r="DS421" s="147"/>
      <c r="DT421" s="147"/>
      <c r="DU421" s="147"/>
      <c r="DV421" s="147"/>
      <c r="DW421" s="147"/>
      <c r="DX421" s="147"/>
      <c r="DY421" s="147"/>
      <c r="DZ421" s="147"/>
      <c r="EA421" s="147"/>
      <c r="EB421" s="147"/>
      <c r="EC421" s="147"/>
      <c r="ED421" s="147"/>
      <c r="EE421" s="147"/>
    </row>
    <row r="422" spans="5:135" s="146" customFormat="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7"/>
      <c r="BR422" s="147"/>
      <c r="BS422" s="147"/>
      <c r="BT422" s="147"/>
      <c r="BU422" s="147"/>
      <c r="BV422" s="147"/>
      <c r="BW422" s="147"/>
      <c r="BX422" s="147"/>
      <c r="BY422" s="147"/>
      <c r="BZ422" s="147"/>
      <c r="CA422" s="147"/>
      <c r="CB422" s="147"/>
      <c r="CC422" s="147"/>
      <c r="CD422" s="147"/>
      <c r="CE422" s="147"/>
      <c r="CF422" s="147"/>
      <c r="CG422" s="147"/>
      <c r="CH422" s="147"/>
      <c r="CI422" s="147"/>
      <c r="CJ422" s="147"/>
      <c r="CK422" s="147"/>
      <c r="CL422" s="147"/>
      <c r="CM422" s="147"/>
      <c r="CN422" s="147"/>
      <c r="CO422" s="147"/>
      <c r="CP422" s="147"/>
      <c r="CQ422" s="147"/>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c r="DQ422" s="147"/>
      <c r="DR422" s="147"/>
      <c r="DS422" s="147"/>
      <c r="DT422" s="147"/>
      <c r="DU422" s="147"/>
      <c r="DV422" s="147"/>
      <c r="DW422" s="147"/>
      <c r="DX422" s="147"/>
      <c r="DY422" s="147"/>
      <c r="DZ422" s="147"/>
      <c r="EA422" s="147"/>
      <c r="EB422" s="147"/>
      <c r="EC422" s="147"/>
      <c r="ED422" s="147"/>
      <c r="EE422" s="147"/>
    </row>
    <row r="423" spans="5:135" s="146" customFormat="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c r="DQ423" s="147"/>
      <c r="DR423" s="147"/>
      <c r="DS423" s="147"/>
      <c r="DT423" s="147"/>
      <c r="DU423" s="147"/>
      <c r="DV423" s="147"/>
      <c r="DW423" s="147"/>
      <c r="DX423" s="147"/>
      <c r="DY423" s="147"/>
      <c r="DZ423" s="147"/>
      <c r="EA423" s="147"/>
      <c r="EB423" s="147"/>
      <c r="EC423" s="147"/>
      <c r="ED423" s="147"/>
      <c r="EE423" s="147"/>
    </row>
    <row r="424" spans="5:135" s="146" customFormat="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7"/>
      <c r="BR424" s="147"/>
      <c r="BS424" s="147"/>
      <c r="BT424" s="147"/>
      <c r="BU424" s="147"/>
      <c r="BV424" s="147"/>
      <c r="BW424" s="147"/>
      <c r="BX424" s="147"/>
      <c r="BY424" s="147"/>
      <c r="BZ424" s="147"/>
      <c r="CA424" s="147"/>
      <c r="CB424" s="147"/>
      <c r="CC424" s="147"/>
      <c r="CD424" s="147"/>
      <c r="CE424" s="147"/>
      <c r="CF424" s="147"/>
      <c r="CG424" s="147"/>
      <c r="CH424" s="147"/>
      <c r="CI424" s="147"/>
      <c r="CJ424" s="147"/>
      <c r="CK424" s="147"/>
      <c r="CL424" s="147"/>
      <c r="CM424" s="147"/>
      <c r="CN424" s="147"/>
      <c r="CO424" s="147"/>
      <c r="CP424" s="147"/>
      <c r="CQ424" s="147"/>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c r="DQ424" s="147"/>
      <c r="DR424" s="147"/>
      <c r="DS424" s="147"/>
      <c r="DT424" s="147"/>
      <c r="DU424" s="147"/>
      <c r="DV424" s="147"/>
      <c r="DW424" s="147"/>
      <c r="DX424" s="147"/>
      <c r="DY424" s="147"/>
      <c r="DZ424" s="147"/>
      <c r="EA424" s="147"/>
      <c r="EB424" s="147"/>
      <c r="EC424" s="147"/>
      <c r="ED424" s="147"/>
      <c r="EE424" s="147"/>
    </row>
    <row r="425" spans="5:135" s="146" customFormat="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c r="BO425" s="147"/>
      <c r="BP425" s="147"/>
      <c r="BQ425" s="147"/>
      <c r="BR425" s="147"/>
      <c r="BS425" s="147"/>
      <c r="BT425" s="147"/>
      <c r="BU425" s="147"/>
      <c r="BV425" s="147"/>
      <c r="BW425" s="147"/>
      <c r="BX425" s="147"/>
      <c r="BY425" s="147"/>
      <c r="BZ425" s="147"/>
      <c r="CA425" s="147"/>
      <c r="CB425" s="147"/>
      <c r="CC425" s="147"/>
      <c r="CD425" s="147"/>
      <c r="CE425" s="147"/>
      <c r="CF425" s="147"/>
      <c r="CG425" s="147"/>
      <c r="CH425" s="147"/>
      <c r="CI425" s="147"/>
      <c r="CJ425" s="147"/>
      <c r="CK425" s="147"/>
      <c r="CL425" s="147"/>
      <c r="CM425" s="147"/>
      <c r="CN425" s="147"/>
      <c r="CO425" s="147"/>
      <c r="CP425" s="147"/>
      <c r="CQ425" s="147"/>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c r="DQ425" s="147"/>
      <c r="DR425" s="147"/>
      <c r="DS425" s="147"/>
      <c r="DT425" s="147"/>
      <c r="DU425" s="147"/>
      <c r="DV425" s="147"/>
      <c r="DW425" s="147"/>
      <c r="DX425" s="147"/>
      <c r="DY425" s="147"/>
      <c r="DZ425" s="147"/>
      <c r="EA425" s="147"/>
      <c r="EB425" s="147"/>
      <c r="EC425" s="147"/>
      <c r="ED425" s="147"/>
      <c r="EE425" s="147"/>
    </row>
    <row r="426" spans="5:135" s="146" customFormat="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c r="BR426" s="147"/>
      <c r="BS426" s="147"/>
      <c r="BT426" s="147"/>
      <c r="BU426" s="147"/>
      <c r="BV426" s="147"/>
      <c r="BW426" s="147"/>
      <c r="BX426" s="147"/>
      <c r="BY426" s="147"/>
      <c r="BZ426" s="147"/>
      <c r="CA426" s="147"/>
      <c r="CB426" s="147"/>
      <c r="CC426" s="147"/>
      <c r="CD426" s="147"/>
      <c r="CE426" s="147"/>
      <c r="CF426" s="147"/>
      <c r="CG426" s="147"/>
      <c r="CH426" s="147"/>
      <c r="CI426" s="147"/>
      <c r="CJ426" s="147"/>
      <c r="CK426" s="147"/>
      <c r="CL426" s="147"/>
      <c r="CM426" s="147"/>
      <c r="CN426" s="147"/>
      <c r="CO426" s="147"/>
      <c r="CP426" s="147"/>
      <c r="CQ426" s="147"/>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c r="DQ426" s="147"/>
      <c r="DR426" s="147"/>
      <c r="DS426" s="147"/>
      <c r="DT426" s="147"/>
      <c r="DU426" s="147"/>
      <c r="DV426" s="147"/>
      <c r="DW426" s="147"/>
      <c r="DX426" s="147"/>
      <c r="DY426" s="147"/>
      <c r="DZ426" s="147"/>
      <c r="EA426" s="147"/>
      <c r="EB426" s="147"/>
      <c r="EC426" s="147"/>
      <c r="ED426" s="147"/>
      <c r="EE426" s="147"/>
    </row>
    <row r="427" spans="5:135" s="146" customFormat="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c r="BO427" s="147"/>
      <c r="BP427" s="147"/>
      <c r="BQ427" s="147"/>
      <c r="BR427" s="147"/>
      <c r="BS427" s="147"/>
      <c r="BT427" s="147"/>
      <c r="BU427" s="147"/>
      <c r="BV427" s="147"/>
      <c r="BW427" s="147"/>
      <c r="BX427" s="147"/>
      <c r="BY427" s="147"/>
      <c r="BZ427" s="147"/>
      <c r="CA427" s="147"/>
      <c r="CB427" s="147"/>
      <c r="CC427" s="147"/>
      <c r="CD427" s="147"/>
      <c r="CE427" s="147"/>
      <c r="CF427" s="147"/>
      <c r="CG427" s="147"/>
      <c r="CH427" s="147"/>
      <c r="CI427" s="147"/>
      <c r="CJ427" s="147"/>
      <c r="CK427" s="147"/>
      <c r="CL427" s="147"/>
      <c r="CM427" s="147"/>
      <c r="CN427" s="147"/>
      <c r="CO427" s="147"/>
      <c r="CP427" s="147"/>
      <c r="CQ427" s="147"/>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c r="DQ427" s="147"/>
      <c r="DR427" s="147"/>
      <c r="DS427" s="147"/>
      <c r="DT427" s="147"/>
      <c r="DU427" s="147"/>
      <c r="DV427" s="147"/>
      <c r="DW427" s="147"/>
      <c r="DX427" s="147"/>
      <c r="DY427" s="147"/>
      <c r="DZ427" s="147"/>
      <c r="EA427" s="147"/>
      <c r="EB427" s="147"/>
      <c r="EC427" s="147"/>
      <c r="ED427" s="147"/>
      <c r="EE427" s="147"/>
    </row>
    <row r="428" spans="5:135" s="146" customFormat="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c r="BR428" s="147"/>
      <c r="BS428" s="147"/>
      <c r="BT428" s="147"/>
      <c r="BU428" s="147"/>
      <c r="BV428" s="147"/>
      <c r="BW428" s="147"/>
      <c r="BX428" s="147"/>
      <c r="BY428" s="147"/>
      <c r="BZ428" s="147"/>
      <c r="CA428" s="147"/>
      <c r="CB428" s="147"/>
      <c r="CC428" s="147"/>
      <c r="CD428" s="147"/>
      <c r="CE428" s="147"/>
      <c r="CF428" s="147"/>
      <c r="CG428" s="147"/>
      <c r="CH428" s="147"/>
      <c r="CI428" s="147"/>
      <c r="CJ428" s="147"/>
      <c r="CK428" s="147"/>
      <c r="CL428" s="147"/>
      <c r="CM428" s="147"/>
      <c r="CN428" s="147"/>
      <c r="CO428" s="147"/>
      <c r="CP428" s="147"/>
      <c r="CQ428" s="147"/>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c r="DQ428" s="147"/>
      <c r="DR428" s="147"/>
      <c r="DS428" s="147"/>
      <c r="DT428" s="147"/>
      <c r="DU428" s="147"/>
      <c r="DV428" s="147"/>
      <c r="DW428" s="147"/>
      <c r="DX428" s="147"/>
      <c r="DY428" s="147"/>
      <c r="DZ428" s="147"/>
      <c r="EA428" s="147"/>
      <c r="EB428" s="147"/>
      <c r="EC428" s="147"/>
      <c r="ED428" s="147"/>
      <c r="EE428" s="147"/>
    </row>
    <row r="429" spans="5:135" s="146" customFormat="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c r="BR429" s="147"/>
      <c r="BS429" s="147"/>
      <c r="BT429" s="147"/>
      <c r="BU429" s="147"/>
      <c r="BV429" s="147"/>
      <c r="BW429" s="147"/>
      <c r="BX429" s="147"/>
      <c r="BY429" s="147"/>
      <c r="BZ429" s="147"/>
      <c r="CA429" s="147"/>
      <c r="CB429" s="147"/>
      <c r="CC429" s="147"/>
      <c r="CD429" s="147"/>
      <c r="CE429" s="147"/>
      <c r="CF429" s="147"/>
      <c r="CG429" s="147"/>
      <c r="CH429" s="147"/>
      <c r="CI429" s="147"/>
      <c r="CJ429" s="147"/>
      <c r="CK429" s="147"/>
      <c r="CL429" s="147"/>
      <c r="CM429" s="147"/>
      <c r="CN429" s="147"/>
      <c r="CO429" s="147"/>
      <c r="CP429" s="147"/>
      <c r="CQ429" s="147"/>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c r="DQ429" s="147"/>
      <c r="DR429" s="147"/>
      <c r="DS429" s="147"/>
      <c r="DT429" s="147"/>
      <c r="DU429" s="147"/>
      <c r="DV429" s="147"/>
      <c r="DW429" s="147"/>
      <c r="DX429" s="147"/>
      <c r="DY429" s="147"/>
      <c r="DZ429" s="147"/>
      <c r="EA429" s="147"/>
      <c r="EB429" s="147"/>
      <c r="EC429" s="147"/>
      <c r="ED429" s="147"/>
      <c r="EE429" s="147"/>
    </row>
    <row r="430" spans="5:135" s="146" customFormat="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c r="BO430" s="147"/>
      <c r="BP430" s="147"/>
      <c r="BQ430" s="147"/>
      <c r="BR430" s="147"/>
      <c r="BS430" s="147"/>
      <c r="BT430" s="147"/>
      <c r="BU430" s="147"/>
      <c r="BV430" s="147"/>
      <c r="BW430" s="147"/>
      <c r="BX430" s="147"/>
      <c r="BY430" s="147"/>
      <c r="BZ430" s="147"/>
      <c r="CA430" s="147"/>
      <c r="CB430" s="147"/>
      <c r="CC430" s="147"/>
      <c r="CD430" s="147"/>
      <c r="CE430" s="147"/>
      <c r="CF430" s="147"/>
      <c r="CG430" s="147"/>
      <c r="CH430" s="147"/>
      <c r="CI430" s="147"/>
      <c r="CJ430" s="147"/>
      <c r="CK430" s="147"/>
      <c r="CL430" s="147"/>
      <c r="CM430" s="147"/>
      <c r="CN430" s="147"/>
      <c r="CO430" s="147"/>
      <c r="CP430" s="147"/>
      <c r="CQ430" s="147"/>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c r="DQ430" s="147"/>
      <c r="DR430" s="147"/>
      <c r="DS430" s="147"/>
      <c r="DT430" s="147"/>
      <c r="DU430" s="147"/>
      <c r="DV430" s="147"/>
      <c r="DW430" s="147"/>
      <c r="DX430" s="147"/>
      <c r="DY430" s="147"/>
      <c r="DZ430" s="147"/>
      <c r="EA430" s="147"/>
      <c r="EB430" s="147"/>
      <c r="EC430" s="147"/>
      <c r="ED430" s="147"/>
      <c r="EE430" s="147"/>
    </row>
    <row r="431" spans="5:135" s="146" customFormat="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c r="BR431" s="147"/>
      <c r="BS431" s="147"/>
      <c r="BT431" s="147"/>
      <c r="BU431" s="147"/>
      <c r="BV431" s="147"/>
      <c r="BW431" s="147"/>
      <c r="BX431" s="147"/>
      <c r="BY431" s="147"/>
      <c r="BZ431" s="147"/>
      <c r="CA431" s="147"/>
      <c r="CB431" s="147"/>
      <c r="CC431" s="147"/>
      <c r="CD431" s="147"/>
      <c r="CE431" s="147"/>
      <c r="CF431" s="147"/>
      <c r="CG431" s="147"/>
      <c r="CH431" s="147"/>
      <c r="CI431" s="147"/>
      <c r="CJ431" s="147"/>
      <c r="CK431" s="147"/>
      <c r="CL431" s="147"/>
      <c r="CM431" s="147"/>
      <c r="CN431" s="147"/>
      <c r="CO431" s="147"/>
      <c r="CP431" s="147"/>
      <c r="CQ431" s="147"/>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c r="DQ431" s="147"/>
      <c r="DR431" s="147"/>
      <c r="DS431" s="147"/>
      <c r="DT431" s="147"/>
      <c r="DU431" s="147"/>
      <c r="DV431" s="147"/>
      <c r="DW431" s="147"/>
      <c r="DX431" s="147"/>
      <c r="DY431" s="147"/>
      <c r="DZ431" s="147"/>
      <c r="EA431" s="147"/>
      <c r="EB431" s="147"/>
      <c r="EC431" s="147"/>
      <c r="ED431" s="147"/>
      <c r="EE431" s="147"/>
    </row>
    <row r="432" spans="5:135" s="146" customFormat="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c r="BR432" s="147"/>
      <c r="BS432" s="147"/>
      <c r="BT432" s="147"/>
      <c r="BU432" s="147"/>
      <c r="BV432" s="147"/>
      <c r="BW432" s="147"/>
      <c r="BX432" s="147"/>
      <c r="BY432" s="147"/>
      <c r="BZ432" s="147"/>
      <c r="CA432" s="147"/>
      <c r="CB432" s="147"/>
      <c r="CC432" s="147"/>
      <c r="CD432" s="147"/>
      <c r="CE432" s="147"/>
      <c r="CF432" s="147"/>
      <c r="CG432" s="147"/>
      <c r="CH432" s="147"/>
      <c r="CI432" s="147"/>
      <c r="CJ432" s="147"/>
      <c r="CK432" s="147"/>
      <c r="CL432" s="147"/>
      <c r="CM432" s="147"/>
      <c r="CN432" s="147"/>
      <c r="CO432" s="147"/>
      <c r="CP432" s="147"/>
      <c r="CQ432" s="147"/>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c r="DQ432" s="147"/>
      <c r="DR432" s="147"/>
      <c r="DS432" s="147"/>
      <c r="DT432" s="147"/>
      <c r="DU432" s="147"/>
      <c r="DV432" s="147"/>
      <c r="DW432" s="147"/>
      <c r="DX432" s="147"/>
      <c r="DY432" s="147"/>
      <c r="DZ432" s="147"/>
      <c r="EA432" s="147"/>
      <c r="EB432" s="147"/>
      <c r="EC432" s="147"/>
      <c r="ED432" s="147"/>
      <c r="EE432" s="147"/>
    </row>
    <row r="433" spans="5:135" s="146" customFormat="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c r="BO433" s="147"/>
      <c r="BP433" s="147"/>
      <c r="BQ433" s="147"/>
      <c r="BR433" s="147"/>
      <c r="BS433" s="147"/>
      <c r="BT433" s="147"/>
      <c r="BU433" s="147"/>
      <c r="BV433" s="147"/>
      <c r="BW433" s="147"/>
      <c r="BX433" s="147"/>
      <c r="BY433" s="147"/>
      <c r="BZ433" s="147"/>
      <c r="CA433" s="147"/>
      <c r="CB433" s="147"/>
      <c r="CC433" s="147"/>
      <c r="CD433" s="147"/>
      <c r="CE433" s="147"/>
      <c r="CF433" s="147"/>
      <c r="CG433" s="147"/>
      <c r="CH433" s="147"/>
      <c r="CI433" s="147"/>
      <c r="CJ433" s="147"/>
      <c r="CK433" s="147"/>
      <c r="CL433" s="147"/>
      <c r="CM433" s="147"/>
      <c r="CN433" s="147"/>
      <c r="CO433" s="147"/>
      <c r="CP433" s="147"/>
      <c r="CQ433" s="147"/>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c r="DQ433" s="147"/>
      <c r="DR433" s="147"/>
      <c r="DS433" s="147"/>
      <c r="DT433" s="147"/>
      <c r="DU433" s="147"/>
      <c r="DV433" s="147"/>
      <c r="DW433" s="147"/>
      <c r="DX433" s="147"/>
      <c r="DY433" s="147"/>
      <c r="DZ433" s="147"/>
      <c r="EA433" s="147"/>
      <c r="EB433" s="147"/>
      <c r="EC433" s="147"/>
      <c r="ED433" s="147"/>
      <c r="EE433" s="147"/>
    </row>
    <row r="434" spans="5:135" s="146" customFormat="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c r="BR434" s="147"/>
      <c r="BS434" s="147"/>
      <c r="BT434" s="147"/>
      <c r="BU434" s="147"/>
      <c r="BV434" s="147"/>
      <c r="BW434" s="147"/>
      <c r="BX434" s="147"/>
      <c r="BY434" s="147"/>
      <c r="BZ434" s="147"/>
      <c r="CA434" s="147"/>
      <c r="CB434" s="147"/>
      <c r="CC434" s="147"/>
      <c r="CD434" s="147"/>
      <c r="CE434" s="147"/>
      <c r="CF434" s="147"/>
      <c r="CG434" s="147"/>
      <c r="CH434" s="147"/>
      <c r="CI434" s="147"/>
      <c r="CJ434" s="147"/>
      <c r="CK434" s="147"/>
      <c r="CL434" s="147"/>
      <c r="CM434" s="147"/>
      <c r="CN434" s="147"/>
      <c r="CO434" s="147"/>
      <c r="CP434" s="147"/>
      <c r="CQ434" s="147"/>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c r="DQ434" s="147"/>
      <c r="DR434" s="147"/>
      <c r="DS434" s="147"/>
      <c r="DT434" s="147"/>
      <c r="DU434" s="147"/>
      <c r="DV434" s="147"/>
      <c r="DW434" s="147"/>
      <c r="DX434" s="147"/>
      <c r="DY434" s="147"/>
      <c r="DZ434" s="147"/>
      <c r="EA434" s="147"/>
      <c r="EB434" s="147"/>
      <c r="EC434" s="147"/>
      <c r="ED434" s="147"/>
      <c r="EE434" s="147"/>
    </row>
    <row r="435" spans="5:135" s="146" customFormat="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c r="BR435" s="147"/>
      <c r="BS435" s="147"/>
      <c r="BT435" s="147"/>
      <c r="BU435" s="147"/>
      <c r="BV435" s="147"/>
      <c r="BW435" s="147"/>
      <c r="BX435" s="147"/>
      <c r="BY435" s="147"/>
      <c r="BZ435" s="147"/>
      <c r="CA435" s="147"/>
      <c r="CB435" s="147"/>
      <c r="CC435" s="147"/>
      <c r="CD435" s="147"/>
      <c r="CE435" s="147"/>
      <c r="CF435" s="147"/>
      <c r="CG435" s="147"/>
      <c r="CH435" s="147"/>
      <c r="CI435" s="147"/>
      <c r="CJ435" s="147"/>
      <c r="CK435" s="147"/>
      <c r="CL435" s="147"/>
      <c r="CM435" s="147"/>
      <c r="CN435" s="147"/>
      <c r="CO435" s="147"/>
      <c r="CP435" s="147"/>
      <c r="CQ435" s="147"/>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c r="DQ435" s="147"/>
      <c r="DR435" s="147"/>
      <c r="DS435" s="147"/>
      <c r="DT435" s="147"/>
      <c r="DU435" s="147"/>
      <c r="DV435" s="147"/>
      <c r="DW435" s="147"/>
      <c r="DX435" s="147"/>
      <c r="DY435" s="147"/>
      <c r="DZ435" s="147"/>
      <c r="EA435" s="147"/>
      <c r="EB435" s="147"/>
      <c r="EC435" s="147"/>
      <c r="ED435" s="147"/>
      <c r="EE435" s="147"/>
    </row>
    <row r="436" spans="5:135" s="146" customFormat="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c r="BR436" s="147"/>
      <c r="BS436" s="147"/>
      <c r="BT436" s="147"/>
      <c r="BU436" s="147"/>
      <c r="BV436" s="147"/>
      <c r="BW436" s="147"/>
      <c r="BX436" s="147"/>
      <c r="BY436" s="147"/>
      <c r="BZ436" s="147"/>
      <c r="CA436" s="147"/>
      <c r="CB436" s="147"/>
      <c r="CC436" s="147"/>
      <c r="CD436" s="147"/>
      <c r="CE436" s="147"/>
      <c r="CF436" s="147"/>
      <c r="CG436" s="147"/>
      <c r="CH436" s="147"/>
      <c r="CI436" s="147"/>
      <c r="CJ436" s="147"/>
      <c r="CK436" s="147"/>
      <c r="CL436" s="147"/>
      <c r="CM436" s="147"/>
      <c r="CN436" s="147"/>
      <c r="CO436" s="147"/>
      <c r="CP436" s="147"/>
      <c r="CQ436" s="147"/>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c r="DQ436" s="147"/>
      <c r="DR436" s="147"/>
      <c r="DS436" s="147"/>
      <c r="DT436" s="147"/>
      <c r="DU436" s="147"/>
      <c r="DV436" s="147"/>
      <c r="DW436" s="147"/>
      <c r="DX436" s="147"/>
      <c r="DY436" s="147"/>
      <c r="DZ436" s="147"/>
      <c r="EA436" s="147"/>
      <c r="EB436" s="147"/>
      <c r="EC436" s="147"/>
      <c r="ED436" s="147"/>
      <c r="EE436" s="147"/>
    </row>
    <row r="437" spans="5:135" s="146" customFormat="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c r="CA437" s="147"/>
      <c r="CB437" s="147"/>
      <c r="CC437" s="147"/>
      <c r="CD437" s="147"/>
      <c r="CE437" s="147"/>
      <c r="CF437" s="147"/>
      <c r="CG437" s="147"/>
      <c r="CH437" s="147"/>
      <c r="CI437" s="147"/>
      <c r="CJ437" s="147"/>
      <c r="CK437" s="147"/>
      <c r="CL437" s="147"/>
      <c r="CM437" s="147"/>
      <c r="CN437" s="147"/>
      <c r="CO437" s="147"/>
      <c r="CP437" s="147"/>
      <c r="CQ437" s="147"/>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c r="DQ437" s="147"/>
      <c r="DR437" s="147"/>
      <c r="DS437" s="147"/>
      <c r="DT437" s="147"/>
      <c r="DU437" s="147"/>
      <c r="DV437" s="147"/>
      <c r="DW437" s="147"/>
      <c r="DX437" s="147"/>
      <c r="DY437" s="147"/>
      <c r="DZ437" s="147"/>
      <c r="EA437" s="147"/>
      <c r="EB437" s="147"/>
      <c r="EC437" s="147"/>
      <c r="ED437" s="147"/>
      <c r="EE437" s="147"/>
    </row>
    <row r="438" spans="5:135" s="146" customFormat="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c r="CA438" s="147"/>
      <c r="CB438" s="147"/>
      <c r="CC438" s="147"/>
      <c r="CD438" s="147"/>
      <c r="CE438" s="147"/>
      <c r="CF438" s="147"/>
      <c r="CG438" s="147"/>
      <c r="CH438" s="147"/>
      <c r="CI438" s="147"/>
      <c r="CJ438" s="147"/>
      <c r="CK438" s="147"/>
      <c r="CL438" s="147"/>
      <c r="CM438" s="147"/>
      <c r="CN438" s="147"/>
      <c r="CO438" s="147"/>
      <c r="CP438" s="147"/>
      <c r="CQ438" s="147"/>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c r="DQ438" s="147"/>
      <c r="DR438" s="147"/>
      <c r="DS438" s="147"/>
      <c r="DT438" s="147"/>
      <c r="DU438" s="147"/>
      <c r="DV438" s="147"/>
      <c r="DW438" s="147"/>
      <c r="DX438" s="147"/>
      <c r="DY438" s="147"/>
      <c r="DZ438" s="147"/>
      <c r="EA438" s="147"/>
      <c r="EB438" s="147"/>
      <c r="EC438" s="147"/>
      <c r="ED438" s="147"/>
      <c r="EE438" s="147"/>
    </row>
    <row r="439" spans="5:135" s="146" customFormat="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c r="DQ439" s="147"/>
      <c r="DR439" s="147"/>
      <c r="DS439" s="147"/>
      <c r="DT439" s="147"/>
      <c r="DU439" s="147"/>
      <c r="DV439" s="147"/>
      <c r="DW439" s="147"/>
      <c r="DX439" s="147"/>
      <c r="DY439" s="147"/>
      <c r="DZ439" s="147"/>
      <c r="EA439" s="147"/>
      <c r="EB439" s="147"/>
      <c r="EC439" s="147"/>
      <c r="ED439" s="147"/>
      <c r="EE439" s="147"/>
    </row>
    <row r="440" spans="5:135" s="146" customFormat="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c r="DQ440" s="147"/>
      <c r="DR440" s="147"/>
      <c r="DS440" s="147"/>
      <c r="DT440" s="147"/>
      <c r="DU440" s="147"/>
      <c r="DV440" s="147"/>
      <c r="DW440" s="147"/>
      <c r="DX440" s="147"/>
      <c r="DY440" s="147"/>
      <c r="DZ440" s="147"/>
      <c r="EA440" s="147"/>
      <c r="EB440" s="147"/>
      <c r="EC440" s="147"/>
      <c r="ED440" s="147"/>
      <c r="EE440" s="147"/>
    </row>
    <row r="441" spans="5:135" s="146" customFormat="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c r="CA441" s="147"/>
      <c r="CB441" s="147"/>
      <c r="CC441" s="147"/>
      <c r="CD441" s="147"/>
      <c r="CE441" s="147"/>
      <c r="CF441" s="147"/>
      <c r="CG441" s="147"/>
      <c r="CH441" s="147"/>
      <c r="CI441" s="147"/>
      <c r="CJ441" s="147"/>
      <c r="CK441" s="147"/>
      <c r="CL441" s="147"/>
      <c r="CM441" s="147"/>
      <c r="CN441" s="147"/>
      <c r="CO441" s="147"/>
      <c r="CP441" s="147"/>
      <c r="CQ441" s="147"/>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c r="DQ441" s="147"/>
      <c r="DR441" s="147"/>
      <c r="DS441" s="147"/>
      <c r="DT441" s="147"/>
      <c r="DU441" s="147"/>
      <c r="DV441" s="147"/>
      <c r="DW441" s="147"/>
      <c r="DX441" s="147"/>
      <c r="DY441" s="147"/>
      <c r="DZ441" s="147"/>
      <c r="EA441" s="147"/>
      <c r="EB441" s="147"/>
      <c r="EC441" s="147"/>
      <c r="ED441" s="147"/>
      <c r="EE441" s="147"/>
    </row>
    <row r="442" spans="5:135" s="146" customFormat="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c r="CA442" s="147"/>
      <c r="CB442" s="147"/>
      <c r="CC442" s="147"/>
      <c r="CD442" s="147"/>
      <c r="CE442" s="147"/>
      <c r="CF442" s="147"/>
      <c r="CG442" s="147"/>
      <c r="CH442" s="147"/>
      <c r="CI442" s="147"/>
      <c r="CJ442" s="147"/>
      <c r="CK442" s="147"/>
      <c r="CL442" s="147"/>
      <c r="CM442" s="147"/>
      <c r="CN442" s="147"/>
      <c r="CO442" s="147"/>
      <c r="CP442" s="147"/>
      <c r="CQ442" s="147"/>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c r="DQ442" s="147"/>
      <c r="DR442" s="147"/>
      <c r="DS442" s="147"/>
      <c r="DT442" s="147"/>
      <c r="DU442" s="147"/>
      <c r="DV442" s="147"/>
      <c r="DW442" s="147"/>
      <c r="DX442" s="147"/>
      <c r="DY442" s="147"/>
      <c r="DZ442" s="147"/>
      <c r="EA442" s="147"/>
      <c r="EB442" s="147"/>
      <c r="EC442" s="147"/>
      <c r="ED442" s="147"/>
      <c r="EE442" s="147"/>
    </row>
    <row r="443" spans="5:135" s="146" customFormat="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c r="BV443" s="147"/>
      <c r="BW443" s="147"/>
      <c r="BX443" s="147"/>
      <c r="BY443" s="147"/>
      <c r="BZ443" s="147"/>
      <c r="CA443" s="147"/>
      <c r="CB443" s="147"/>
      <c r="CC443" s="147"/>
      <c r="CD443" s="147"/>
      <c r="CE443" s="147"/>
      <c r="CF443" s="147"/>
      <c r="CG443" s="147"/>
      <c r="CH443" s="147"/>
      <c r="CI443" s="147"/>
      <c r="CJ443" s="147"/>
      <c r="CK443" s="147"/>
      <c r="CL443" s="147"/>
      <c r="CM443" s="147"/>
      <c r="CN443" s="147"/>
      <c r="CO443" s="147"/>
      <c r="CP443" s="147"/>
      <c r="CQ443" s="147"/>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c r="DQ443" s="147"/>
      <c r="DR443" s="147"/>
      <c r="DS443" s="147"/>
      <c r="DT443" s="147"/>
      <c r="DU443" s="147"/>
      <c r="DV443" s="147"/>
      <c r="DW443" s="147"/>
      <c r="DX443" s="147"/>
      <c r="DY443" s="147"/>
      <c r="DZ443" s="147"/>
      <c r="EA443" s="147"/>
      <c r="EB443" s="147"/>
      <c r="EC443" s="147"/>
      <c r="ED443" s="147"/>
      <c r="EE443" s="147"/>
    </row>
    <row r="444" spans="5:135" s="146" customFormat="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c r="BR444" s="147"/>
      <c r="BS444" s="147"/>
      <c r="BT444" s="147"/>
      <c r="BU444" s="147"/>
      <c r="BV444" s="147"/>
      <c r="BW444" s="147"/>
      <c r="BX444" s="147"/>
      <c r="BY444" s="147"/>
      <c r="BZ444" s="147"/>
      <c r="CA444" s="147"/>
      <c r="CB444" s="147"/>
      <c r="CC444" s="147"/>
      <c r="CD444" s="147"/>
      <c r="CE444" s="147"/>
      <c r="CF444" s="147"/>
      <c r="CG444" s="147"/>
      <c r="CH444" s="147"/>
      <c r="CI444" s="147"/>
      <c r="CJ444" s="147"/>
      <c r="CK444" s="147"/>
      <c r="CL444" s="147"/>
      <c r="CM444" s="147"/>
      <c r="CN444" s="147"/>
      <c r="CO444" s="147"/>
      <c r="CP444" s="147"/>
      <c r="CQ444" s="147"/>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c r="DQ444" s="147"/>
      <c r="DR444" s="147"/>
      <c r="DS444" s="147"/>
      <c r="DT444" s="147"/>
      <c r="DU444" s="147"/>
      <c r="DV444" s="147"/>
      <c r="DW444" s="147"/>
      <c r="DX444" s="147"/>
      <c r="DY444" s="147"/>
      <c r="DZ444" s="147"/>
      <c r="EA444" s="147"/>
      <c r="EB444" s="147"/>
      <c r="EC444" s="147"/>
      <c r="ED444" s="147"/>
      <c r="EE444" s="147"/>
    </row>
    <row r="445" spans="5:135" s="146" customFormat="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c r="BO445" s="147"/>
      <c r="BP445" s="147"/>
      <c r="BQ445" s="147"/>
      <c r="BR445" s="147"/>
      <c r="BS445" s="147"/>
      <c r="BT445" s="147"/>
      <c r="BU445" s="147"/>
      <c r="BV445" s="147"/>
      <c r="BW445" s="147"/>
      <c r="BX445" s="147"/>
      <c r="BY445" s="147"/>
      <c r="BZ445" s="147"/>
      <c r="CA445" s="147"/>
      <c r="CB445" s="147"/>
      <c r="CC445" s="147"/>
      <c r="CD445" s="147"/>
      <c r="CE445" s="147"/>
      <c r="CF445" s="147"/>
      <c r="CG445" s="147"/>
      <c r="CH445" s="147"/>
      <c r="CI445" s="147"/>
      <c r="CJ445" s="147"/>
      <c r="CK445" s="147"/>
      <c r="CL445" s="147"/>
      <c r="CM445" s="147"/>
      <c r="CN445" s="147"/>
      <c r="CO445" s="147"/>
      <c r="CP445" s="147"/>
      <c r="CQ445" s="147"/>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c r="DQ445" s="147"/>
      <c r="DR445" s="147"/>
      <c r="DS445" s="147"/>
      <c r="DT445" s="147"/>
      <c r="DU445" s="147"/>
      <c r="DV445" s="147"/>
      <c r="DW445" s="147"/>
      <c r="DX445" s="147"/>
      <c r="DY445" s="147"/>
      <c r="DZ445" s="147"/>
      <c r="EA445" s="147"/>
      <c r="EB445" s="147"/>
      <c r="EC445" s="147"/>
      <c r="ED445" s="147"/>
      <c r="EE445" s="147"/>
    </row>
    <row r="446" spans="5:135" s="146" customFormat="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c r="BR446" s="147"/>
      <c r="BS446" s="147"/>
      <c r="BT446" s="147"/>
      <c r="BU446" s="147"/>
      <c r="BV446" s="147"/>
      <c r="BW446" s="147"/>
      <c r="BX446" s="147"/>
      <c r="BY446" s="147"/>
      <c r="BZ446" s="147"/>
      <c r="CA446" s="147"/>
      <c r="CB446" s="147"/>
      <c r="CC446" s="147"/>
      <c r="CD446" s="147"/>
      <c r="CE446" s="147"/>
      <c r="CF446" s="147"/>
      <c r="CG446" s="147"/>
      <c r="CH446" s="147"/>
      <c r="CI446" s="147"/>
      <c r="CJ446" s="147"/>
      <c r="CK446" s="147"/>
      <c r="CL446" s="147"/>
      <c r="CM446" s="147"/>
      <c r="CN446" s="147"/>
      <c r="CO446" s="147"/>
      <c r="CP446" s="147"/>
      <c r="CQ446" s="147"/>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c r="DQ446" s="147"/>
      <c r="DR446" s="147"/>
      <c r="DS446" s="147"/>
      <c r="DT446" s="147"/>
      <c r="DU446" s="147"/>
      <c r="DV446" s="147"/>
      <c r="DW446" s="147"/>
      <c r="DX446" s="147"/>
      <c r="DY446" s="147"/>
      <c r="DZ446" s="147"/>
      <c r="EA446" s="147"/>
      <c r="EB446" s="147"/>
      <c r="EC446" s="147"/>
      <c r="ED446" s="147"/>
      <c r="EE446" s="147"/>
    </row>
    <row r="447" spans="5:135" s="146" customFormat="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c r="BR447" s="147"/>
      <c r="BS447" s="147"/>
      <c r="BT447" s="147"/>
      <c r="BU447" s="147"/>
      <c r="BV447" s="147"/>
      <c r="BW447" s="147"/>
      <c r="BX447" s="147"/>
      <c r="BY447" s="147"/>
      <c r="BZ447" s="147"/>
      <c r="CA447" s="147"/>
      <c r="CB447" s="147"/>
      <c r="CC447" s="147"/>
      <c r="CD447" s="147"/>
      <c r="CE447" s="147"/>
      <c r="CF447" s="147"/>
      <c r="CG447" s="147"/>
      <c r="CH447" s="147"/>
      <c r="CI447" s="147"/>
      <c r="CJ447" s="147"/>
      <c r="CK447" s="147"/>
      <c r="CL447" s="147"/>
      <c r="CM447" s="147"/>
      <c r="CN447" s="147"/>
      <c r="CO447" s="147"/>
      <c r="CP447" s="147"/>
      <c r="CQ447" s="147"/>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c r="DQ447" s="147"/>
      <c r="DR447" s="147"/>
      <c r="DS447" s="147"/>
      <c r="DT447" s="147"/>
      <c r="DU447" s="147"/>
      <c r="DV447" s="147"/>
      <c r="DW447" s="147"/>
      <c r="DX447" s="147"/>
      <c r="DY447" s="147"/>
      <c r="DZ447" s="147"/>
      <c r="EA447" s="147"/>
      <c r="EB447" s="147"/>
      <c r="EC447" s="147"/>
      <c r="ED447" s="147"/>
      <c r="EE447" s="147"/>
    </row>
    <row r="448" spans="5:135" s="146" customFormat="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c r="BR448" s="147"/>
      <c r="BS448" s="147"/>
      <c r="BT448" s="147"/>
      <c r="BU448" s="147"/>
      <c r="BV448" s="147"/>
      <c r="BW448" s="147"/>
      <c r="BX448" s="147"/>
      <c r="BY448" s="147"/>
      <c r="BZ448" s="147"/>
      <c r="CA448" s="147"/>
      <c r="CB448" s="147"/>
      <c r="CC448" s="147"/>
      <c r="CD448" s="147"/>
      <c r="CE448" s="147"/>
      <c r="CF448" s="147"/>
      <c r="CG448" s="147"/>
      <c r="CH448" s="147"/>
      <c r="CI448" s="147"/>
      <c r="CJ448" s="147"/>
      <c r="CK448" s="147"/>
      <c r="CL448" s="147"/>
      <c r="CM448" s="147"/>
      <c r="CN448" s="147"/>
      <c r="CO448" s="147"/>
      <c r="CP448" s="147"/>
      <c r="CQ448" s="147"/>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c r="DQ448" s="147"/>
      <c r="DR448" s="147"/>
      <c r="DS448" s="147"/>
      <c r="DT448" s="147"/>
      <c r="DU448" s="147"/>
      <c r="DV448" s="147"/>
      <c r="DW448" s="147"/>
      <c r="DX448" s="147"/>
      <c r="DY448" s="147"/>
      <c r="DZ448" s="147"/>
      <c r="EA448" s="147"/>
      <c r="EB448" s="147"/>
      <c r="EC448" s="147"/>
      <c r="ED448" s="147"/>
      <c r="EE448" s="147"/>
    </row>
    <row r="449" spans="5:135" s="146" customFormat="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c r="BV449" s="147"/>
      <c r="BW449" s="147"/>
      <c r="BX449" s="147"/>
      <c r="BY449" s="147"/>
      <c r="BZ449" s="147"/>
      <c r="CA449" s="147"/>
      <c r="CB449" s="147"/>
      <c r="CC449" s="147"/>
      <c r="CD449" s="147"/>
      <c r="CE449" s="147"/>
      <c r="CF449" s="147"/>
      <c r="CG449" s="147"/>
      <c r="CH449" s="147"/>
      <c r="CI449" s="147"/>
      <c r="CJ449" s="147"/>
      <c r="CK449" s="147"/>
      <c r="CL449" s="147"/>
      <c r="CM449" s="147"/>
      <c r="CN449" s="147"/>
      <c r="CO449" s="147"/>
      <c r="CP449" s="147"/>
      <c r="CQ449" s="147"/>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c r="DQ449" s="147"/>
      <c r="DR449" s="147"/>
      <c r="DS449" s="147"/>
      <c r="DT449" s="147"/>
      <c r="DU449" s="147"/>
      <c r="DV449" s="147"/>
      <c r="DW449" s="147"/>
      <c r="DX449" s="147"/>
      <c r="DY449" s="147"/>
      <c r="DZ449" s="147"/>
      <c r="EA449" s="147"/>
      <c r="EB449" s="147"/>
      <c r="EC449" s="147"/>
      <c r="ED449" s="147"/>
      <c r="EE449" s="147"/>
    </row>
    <row r="450" spans="5:135" s="146" customFormat="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c r="BV450" s="147"/>
      <c r="BW450" s="147"/>
      <c r="BX450" s="147"/>
      <c r="BY450" s="147"/>
      <c r="BZ450" s="147"/>
      <c r="CA450" s="147"/>
      <c r="CB450" s="147"/>
      <c r="CC450" s="147"/>
      <c r="CD450" s="147"/>
      <c r="CE450" s="147"/>
      <c r="CF450" s="147"/>
      <c r="CG450" s="147"/>
      <c r="CH450" s="147"/>
      <c r="CI450" s="147"/>
      <c r="CJ450" s="147"/>
      <c r="CK450" s="147"/>
      <c r="CL450" s="147"/>
      <c r="CM450" s="147"/>
      <c r="CN450" s="147"/>
      <c r="CO450" s="147"/>
      <c r="CP450" s="147"/>
      <c r="CQ450" s="147"/>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c r="DQ450" s="147"/>
      <c r="DR450" s="147"/>
      <c r="DS450" s="147"/>
      <c r="DT450" s="147"/>
      <c r="DU450" s="147"/>
      <c r="DV450" s="147"/>
      <c r="DW450" s="147"/>
      <c r="DX450" s="147"/>
      <c r="DY450" s="147"/>
      <c r="DZ450" s="147"/>
      <c r="EA450" s="147"/>
      <c r="EB450" s="147"/>
      <c r="EC450" s="147"/>
      <c r="ED450" s="147"/>
      <c r="EE450" s="147"/>
    </row>
    <row r="451" spans="5:135" s="146" customFormat="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c r="BV451" s="147"/>
      <c r="BW451" s="147"/>
      <c r="BX451" s="147"/>
      <c r="BY451" s="147"/>
      <c r="BZ451" s="147"/>
      <c r="CA451" s="147"/>
      <c r="CB451" s="147"/>
      <c r="CC451" s="147"/>
      <c r="CD451" s="147"/>
      <c r="CE451" s="147"/>
      <c r="CF451" s="147"/>
      <c r="CG451" s="147"/>
      <c r="CH451" s="147"/>
      <c r="CI451" s="147"/>
      <c r="CJ451" s="147"/>
      <c r="CK451" s="147"/>
      <c r="CL451" s="147"/>
      <c r="CM451" s="147"/>
      <c r="CN451" s="147"/>
      <c r="CO451" s="147"/>
      <c r="CP451" s="147"/>
      <c r="CQ451" s="147"/>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c r="DQ451" s="147"/>
      <c r="DR451" s="147"/>
      <c r="DS451" s="147"/>
      <c r="DT451" s="147"/>
      <c r="DU451" s="147"/>
      <c r="DV451" s="147"/>
      <c r="DW451" s="147"/>
      <c r="DX451" s="147"/>
      <c r="DY451" s="147"/>
      <c r="DZ451" s="147"/>
      <c r="EA451" s="147"/>
      <c r="EB451" s="147"/>
      <c r="EC451" s="147"/>
      <c r="ED451" s="147"/>
      <c r="EE451" s="147"/>
    </row>
    <row r="452" spans="5:135" s="146" customFormat="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c r="BO452" s="147"/>
      <c r="BP452" s="147"/>
      <c r="BQ452" s="147"/>
      <c r="BR452" s="147"/>
      <c r="BS452" s="147"/>
      <c r="BT452" s="147"/>
      <c r="BU452" s="147"/>
      <c r="BV452" s="147"/>
      <c r="BW452" s="147"/>
      <c r="BX452" s="147"/>
      <c r="BY452" s="147"/>
      <c r="BZ452" s="147"/>
      <c r="CA452" s="147"/>
      <c r="CB452" s="147"/>
      <c r="CC452" s="147"/>
      <c r="CD452" s="147"/>
      <c r="CE452" s="147"/>
      <c r="CF452" s="147"/>
      <c r="CG452" s="147"/>
      <c r="CH452" s="147"/>
      <c r="CI452" s="147"/>
      <c r="CJ452" s="147"/>
      <c r="CK452" s="147"/>
      <c r="CL452" s="147"/>
      <c r="CM452" s="147"/>
      <c r="CN452" s="147"/>
      <c r="CO452" s="147"/>
      <c r="CP452" s="147"/>
      <c r="CQ452" s="147"/>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c r="DQ452" s="147"/>
      <c r="DR452" s="147"/>
      <c r="DS452" s="147"/>
      <c r="DT452" s="147"/>
      <c r="DU452" s="147"/>
      <c r="DV452" s="147"/>
      <c r="DW452" s="147"/>
      <c r="DX452" s="147"/>
      <c r="DY452" s="147"/>
      <c r="DZ452" s="147"/>
      <c r="EA452" s="147"/>
      <c r="EB452" s="147"/>
      <c r="EC452" s="147"/>
      <c r="ED452" s="147"/>
      <c r="EE452" s="147"/>
    </row>
    <row r="453" spans="5:135" s="146" customFormat="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c r="BR453" s="147"/>
      <c r="BS453" s="147"/>
      <c r="BT453" s="147"/>
      <c r="BU453" s="147"/>
      <c r="BV453" s="147"/>
      <c r="BW453" s="147"/>
      <c r="BX453" s="147"/>
      <c r="BY453" s="147"/>
      <c r="BZ453" s="147"/>
      <c r="CA453" s="147"/>
      <c r="CB453" s="147"/>
      <c r="CC453" s="147"/>
      <c r="CD453" s="147"/>
      <c r="CE453" s="147"/>
      <c r="CF453" s="147"/>
      <c r="CG453" s="147"/>
      <c r="CH453" s="147"/>
      <c r="CI453" s="147"/>
      <c r="CJ453" s="147"/>
      <c r="CK453" s="147"/>
      <c r="CL453" s="147"/>
      <c r="CM453" s="147"/>
      <c r="CN453" s="147"/>
      <c r="CO453" s="147"/>
      <c r="CP453" s="147"/>
      <c r="CQ453" s="147"/>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c r="DQ453" s="147"/>
      <c r="DR453" s="147"/>
      <c r="DS453" s="147"/>
      <c r="DT453" s="147"/>
      <c r="DU453" s="147"/>
      <c r="DV453" s="147"/>
      <c r="DW453" s="147"/>
      <c r="DX453" s="147"/>
      <c r="DY453" s="147"/>
      <c r="DZ453" s="147"/>
      <c r="EA453" s="147"/>
      <c r="EB453" s="147"/>
      <c r="EC453" s="147"/>
      <c r="ED453" s="147"/>
      <c r="EE453" s="147"/>
    </row>
    <row r="454" spans="5:135" s="146" customFormat="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c r="BV454" s="147"/>
      <c r="BW454" s="147"/>
      <c r="BX454" s="147"/>
      <c r="BY454" s="147"/>
      <c r="BZ454" s="147"/>
      <c r="CA454" s="147"/>
      <c r="CB454" s="147"/>
      <c r="CC454" s="147"/>
      <c r="CD454" s="147"/>
      <c r="CE454" s="147"/>
      <c r="CF454" s="147"/>
      <c r="CG454" s="147"/>
      <c r="CH454" s="147"/>
      <c r="CI454" s="147"/>
      <c r="CJ454" s="147"/>
      <c r="CK454" s="147"/>
      <c r="CL454" s="147"/>
      <c r="CM454" s="147"/>
      <c r="CN454" s="147"/>
      <c r="CO454" s="147"/>
      <c r="CP454" s="147"/>
      <c r="CQ454" s="147"/>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c r="DQ454" s="147"/>
      <c r="DR454" s="147"/>
      <c r="DS454" s="147"/>
      <c r="DT454" s="147"/>
      <c r="DU454" s="147"/>
      <c r="DV454" s="147"/>
      <c r="DW454" s="147"/>
      <c r="DX454" s="147"/>
      <c r="DY454" s="147"/>
      <c r="DZ454" s="147"/>
      <c r="EA454" s="147"/>
      <c r="EB454" s="147"/>
      <c r="EC454" s="147"/>
      <c r="ED454" s="147"/>
      <c r="EE454" s="147"/>
    </row>
    <row r="455" spans="5:135" s="146" customFormat="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c r="BR455" s="147"/>
      <c r="BS455" s="147"/>
      <c r="BT455" s="147"/>
      <c r="BU455" s="147"/>
      <c r="BV455" s="147"/>
      <c r="BW455" s="147"/>
      <c r="BX455" s="147"/>
      <c r="BY455" s="147"/>
      <c r="BZ455" s="147"/>
      <c r="CA455" s="147"/>
      <c r="CB455" s="147"/>
      <c r="CC455" s="147"/>
      <c r="CD455" s="147"/>
      <c r="CE455" s="147"/>
      <c r="CF455" s="147"/>
      <c r="CG455" s="147"/>
      <c r="CH455" s="147"/>
      <c r="CI455" s="147"/>
      <c r="CJ455" s="147"/>
      <c r="CK455" s="147"/>
      <c r="CL455" s="147"/>
      <c r="CM455" s="147"/>
      <c r="CN455" s="147"/>
      <c r="CO455" s="147"/>
      <c r="CP455" s="147"/>
      <c r="CQ455" s="147"/>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c r="DQ455" s="147"/>
      <c r="DR455" s="147"/>
      <c r="DS455" s="147"/>
      <c r="DT455" s="147"/>
      <c r="DU455" s="147"/>
      <c r="DV455" s="147"/>
      <c r="DW455" s="147"/>
      <c r="DX455" s="147"/>
      <c r="DY455" s="147"/>
      <c r="DZ455" s="147"/>
      <c r="EA455" s="147"/>
      <c r="EB455" s="147"/>
      <c r="EC455" s="147"/>
      <c r="ED455" s="147"/>
      <c r="EE455" s="147"/>
    </row>
    <row r="456" spans="5:135" s="146" customFormat="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c r="BV456" s="147"/>
      <c r="BW456" s="147"/>
      <c r="BX456" s="147"/>
      <c r="BY456" s="147"/>
      <c r="BZ456" s="147"/>
      <c r="CA456" s="147"/>
      <c r="CB456" s="147"/>
      <c r="CC456" s="147"/>
      <c r="CD456" s="147"/>
      <c r="CE456" s="147"/>
      <c r="CF456" s="147"/>
      <c r="CG456" s="147"/>
      <c r="CH456" s="147"/>
      <c r="CI456" s="147"/>
      <c r="CJ456" s="147"/>
      <c r="CK456" s="147"/>
      <c r="CL456" s="147"/>
      <c r="CM456" s="147"/>
      <c r="CN456" s="147"/>
      <c r="CO456" s="147"/>
      <c r="CP456" s="147"/>
      <c r="CQ456" s="147"/>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c r="DQ456" s="147"/>
      <c r="DR456" s="147"/>
      <c r="DS456" s="147"/>
      <c r="DT456" s="147"/>
      <c r="DU456" s="147"/>
      <c r="DV456" s="147"/>
      <c r="DW456" s="147"/>
      <c r="DX456" s="147"/>
      <c r="DY456" s="147"/>
      <c r="DZ456" s="147"/>
      <c r="EA456" s="147"/>
      <c r="EB456" s="147"/>
      <c r="EC456" s="147"/>
      <c r="ED456" s="147"/>
      <c r="EE456" s="147"/>
    </row>
    <row r="457" spans="5:135" s="146" customFormat="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c r="BR457" s="147"/>
      <c r="BS457" s="147"/>
      <c r="BT457" s="147"/>
      <c r="BU457" s="147"/>
      <c r="BV457" s="147"/>
      <c r="BW457" s="147"/>
      <c r="BX457" s="147"/>
      <c r="BY457" s="147"/>
      <c r="BZ457" s="147"/>
      <c r="CA457" s="147"/>
      <c r="CB457" s="147"/>
      <c r="CC457" s="147"/>
      <c r="CD457" s="147"/>
      <c r="CE457" s="147"/>
      <c r="CF457" s="147"/>
      <c r="CG457" s="147"/>
      <c r="CH457" s="147"/>
      <c r="CI457" s="147"/>
      <c r="CJ457" s="147"/>
      <c r="CK457" s="147"/>
      <c r="CL457" s="147"/>
      <c r="CM457" s="147"/>
      <c r="CN457" s="147"/>
      <c r="CO457" s="147"/>
      <c r="CP457" s="147"/>
      <c r="CQ457" s="147"/>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c r="DQ457" s="147"/>
      <c r="DR457" s="147"/>
      <c r="DS457" s="147"/>
      <c r="DT457" s="147"/>
      <c r="DU457" s="147"/>
      <c r="DV457" s="147"/>
      <c r="DW457" s="147"/>
      <c r="DX457" s="147"/>
      <c r="DY457" s="147"/>
      <c r="DZ457" s="147"/>
      <c r="EA457" s="147"/>
      <c r="EB457" s="147"/>
      <c r="EC457" s="147"/>
      <c r="ED457" s="147"/>
      <c r="EE457" s="147"/>
    </row>
    <row r="458" spans="5:135" s="146" customFormat="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c r="BV458" s="147"/>
      <c r="BW458" s="147"/>
      <c r="BX458" s="147"/>
      <c r="BY458" s="147"/>
      <c r="BZ458" s="147"/>
      <c r="CA458" s="147"/>
      <c r="CB458" s="147"/>
      <c r="CC458" s="147"/>
      <c r="CD458" s="147"/>
      <c r="CE458" s="147"/>
      <c r="CF458" s="147"/>
      <c r="CG458" s="147"/>
      <c r="CH458" s="147"/>
      <c r="CI458" s="147"/>
      <c r="CJ458" s="147"/>
      <c r="CK458" s="147"/>
      <c r="CL458" s="147"/>
      <c r="CM458" s="147"/>
      <c r="CN458" s="147"/>
      <c r="CO458" s="147"/>
      <c r="CP458" s="147"/>
      <c r="CQ458" s="147"/>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c r="DQ458" s="147"/>
      <c r="DR458" s="147"/>
      <c r="DS458" s="147"/>
      <c r="DT458" s="147"/>
      <c r="DU458" s="147"/>
      <c r="DV458" s="147"/>
      <c r="DW458" s="147"/>
      <c r="DX458" s="147"/>
      <c r="DY458" s="147"/>
      <c r="DZ458" s="147"/>
      <c r="EA458" s="147"/>
      <c r="EB458" s="147"/>
      <c r="EC458" s="147"/>
      <c r="ED458" s="147"/>
      <c r="EE458" s="147"/>
    </row>
    <row r="459" spans="5:135" s="146" customFormat="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c r="BR459" s="147"/>
      <c r="BS459" s="147"/>
      <c r="BT459" s="147"/>
      <c r="BU459" s="147"/>
      <c r="BV459" s="147"/>
      <c r="BW459" s="147"/>
      <c r="BX459" s="147"/>
      <c r="BY459" s="147"/>
      <c r="BZ459" s="147"/>
      <c r="CA459" s="147"/>
      <c r="CB459" s="147"/>
      <c r="CC459" s="147"/>
      <c r="CD459" s="147"/>
      <c r="CE459" s="147"/>
      <c r="CF459" s="147"/>
      <c r="CG459" s="147"/>
      <c r="CH459" s="147"/>
      <c r="CI459" s="147"/>
      <c r="CJ459" s="147"/>
      <c r="CK459" s="147"/>
      <c r="CL459" s="147"/>
      <c r="CM459" s="147"/>
      <c r="CN459" s="147"/>
      <c r="CO459" s="147"/>
      <c r="CP459" s="147"/>
      <c r="CQ459" s="147"/>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c r="DQ459" s="147"/>
      <c r="DR459" s="147"/>
      <c r="DS459" s="147"/>
      <c r="DT459" s="147"/>
      <c r="DU459" s="147"/>
      <c r="DV459" s="147"/>
      <c r="DW459" s="147"/>
      <c r="DX459" s="147"/>
      <c r="DY459" s="147"/>
      <c r="DZ459" s="147"/>
      <c r="EA459" s="147"/>
      <c r="EB459" s="147"/>
      <c r="EC459" s="147"/>
      <c r="ED459" s="147"/>
      <c r="EE459" s="147"/>
    </row>
    <row r="460" spans="5:135" s="146" customFormat="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c r="BR460" s="147"/>
      <c r="BS460" s="147"/>
      <c r="BT460" s="147"/>
      <c r="BU460" s="147"/>
      <c r="BV460" s="147"/>
      <c r="BW460" s="147"/>
      <c r="BX460" s="147"/>
      <c r="BY460" s="147"/>
      <c r="BZ460" s="147"/>
      <c r="CA460" s="147"/>
      <c r="CB460" s="147"/>
      <c r="CC460" s="147"/>
      <c r="CD460" s="147"/>
      <c r="CE460" s="147"/>
      <c r="CF460" s="147"/>
      <c r="CG460" s="147"/>
      <c r="CH460" s="147"/>
      <c r="CI460" s="147"/>
      <c r="CJ460" s="147"/>
      <c r="CK460" s="147"/>
      <c r="CL460" s="147"/>
      <c r="CM460" s="147"/>
      <c r="CN460" s="147"/>
      <c r="CO460" s="147"/>
      <c r="CP460" s="147"/>
      <c r="CQ460" s="147"/>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c r="DQ460" s="147"/>
      <c r="DR460" s="147"/>
      <c r="DS460" s="147"/>
      <c r="DT460" s="147"/>
      <c r="DU460" s="147"/>
      <c r="DV460" s="147"/>
      <c r="DW460" s="147"/>
      <c r="DX460" s="147"/>
      <c r="DY460" s="147"/>
      <c r="DZ460" s="147"/>
      <c r="EA460" s="147"/>
      <c r="EB460" s="147"/>
      <c r="EC460" s="147"/>
      <c r="ED460" s="147"/>
      <c r="EE460" s="147"/>
    </row>
    <row r="461" spans="5:135" s="146" customFormat="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c r="BR461" s="147"/>
      <c r="BS461" s="147"/>
      <c r="BT461" s="147"/>
      <c r="BU461" s="147"/>
      <c r="BV461" s="147"/>
      <c r="BW461" s="147"/>
      <c r="BX461" s="147"/>
      <c r="BY461" s="147"/>
      <c r="BZ461" s="147"/>
      <c r="CA461" s="147"/>
      <c r="CB461" s="147"/>
      <c r="CC461" s="147"/>
      <c r="CD461" s="147"/>
      <c r="CE461" s="147"/>
      <c r="CF461" s="147"/>
      <c r="CG461" s="147"/>
      <c r="CH461" s="147"/>
      <c r="CI461" s="147"/>
      <c r="CJ461" s="147"/>
      <c r="CK461" s="147"/>
      <c r="CL461" s="147"/>
      <c r="CM461" s="147"/>
      <c r="CN461" s="147"/>
      <c r="CO461" s="147"/>
      <c r="CP461" s="147"/>
      <c r="CQ461" s="147"/>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c r="DQ461" s="147"/>
      <c r="DR461" s="147"/>
      <c r="DS461" s="147"/>
      <c r="DT461" s="147"/>
      <c r="DU461" s="147"/>
      <c r="DV461" s="147"/>
      <c r="DW461" s="147"/>
      <c r="DX461" s="147"/>
      <c r="DY461" s="147"/>
      <c r="DZ461" s="147"/>
      <c r="EA461" s="147"/>
      <c r="EB461" s="147"/>
      <c r="EC461" s="147"/>
      <c r="ED461" s="147"/>
      <c r="EE461" s="147"/>
    </row>
    <row r="462" spans="5:135" s="146" customFormat="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c r="BR462" s="147"/>
      <c r="BS462" s="147"/>
      <c r="BT462" s="147"/>
      <c r="BU462" s="147"/>
      <c r="BV462" s="147"/>
      <c r="BW462" s="147"/>
      <c r="BX462" s="147"/>
      <c r="BY462" s="147"/>
      <c r="BZ462" s="147"/>
      <c r="CA462" s="147"/>
      <c r="CB462" s="147"/>
      <c r="CC462" s="147"/>
      <c r="CD462" s="147"/>
      <c r="CE462" s="147"/>
      <c r="CF462" s="147"/>
      <c r="CG462" s="147"/>
      <c r="CH462" s="147"/>
      <c r="CI462" s="147"/>
      <c r="CJ462" s="147"/>
      <c r="CK462" s="147"/>
      <c r="CL462" s="147"/>
      <c r="CM462" s="147"/>
      <c r="CN462" s="147"/>
      <c r="CO462" s="147"/>
      <c r="CP462" s="147"/>
      <c r="CQ462" s="147"/>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c r="DQ462" s="147"/>
      <c r="DR462" s="147"/>
      <c r="DS462" s="147"/>
      <c r="DT462" s="147"/>
      <c r="DU462" s="147"/>
      <c r="DV462" s="147"/>
      <c r="DW462" s="147"/>
      <c r="DX462" s="147"/>
      <c r="DY462" s="147"/>
      <c r="DZ462" s="147"/>
      <c r="EA462" s="147"/>
      <c r="EB462" s="147"/>
      <c r="EC462" s="147"/>
      <c r="ED462" s="147"/>
      <c r="EE462" s="147"/>
    </row>
    <row r="463" spans="5:135" s="146" customFormat="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c r="BR463" s="147"/>
      <c r="BS463" s="147"/>
      <c r="BT463" s="147"/>
      <c r="BU463" s="147"/>
      <c r="BV463" s="147"/>
      <c r="BW463" s="147"/>
      <c r="BX463" s="147"/>
      <c r="BY463" s="147"/>
      <c r="BZ463" s="147"/>
      <c r="CA463" s="147"/>
      <c r="CB463" s="147"/>
      <c r="CC463" s="147"/>
      <c r="CD463" s="147"/>
      <c r="CE463" s="147"/>
      <c r="CF463" s="147"/>
      <c r="CG463" s="147"/>
      <c r="CH463" s="147"/>
      <c r="CI463" s="147"/>
      <c r="CJ463" s="147"/>
      <c r="CK463" s="147"/>
      <c r="CL463" s="147"/>
      <c r="CM463" s="147"/>
      <c r="CN463" s="147"/>
      <c r="CO463" s="147"/>
      <c r="CP463" s="147"/>
      <c r="CQ463" s="147"/>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c r="DQ463" s="147"/>
      <c r="DR463" s="147"/>
      <c r="DS463" s="147"/>
      <c r="DT463" s="147"/>
      <c r="DU463" s="147"/>
      <c r="DV463" s="147"/>
      <c r="DW463" s="147"/>
      <c r="DX463" s="147"/>
      <c r="DY463" s="147"/>
      <c r="DZ463" s="147"/>
      <c r="EA463" s="147"/>
      <c r="EB463" s="147"/>
      <c r="EC463" s="147"/>
      <c r="ED463" s="147"/>
      <c r="EE463" s="147"/>
    </row>
    <row r="464" spans="5:135" s="146" customFormat="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c r="BO464" s="147"/>
      <c r="BP464" s="147"/>
      <c r="BQ464" s="147"/>
      <c r="BR464" s="147"/>
      <c r="BS464" s="147"/>
      <c r="BT464" s="147"/>
      <c r="BU464" s="147"/>
      <c r="BV464" s="147"/>
      <c r="BW464" s="147"/>
      <c r="BX464" s="147"/>
      <c r="BY464" s="147"/>
      <c r="BZ464" s="147"/>
      <c r="CA464" s="147"/>
      <c r="CB464" s="147"/>
      <c r="CC464" s="147"/>
      <c r="CD464" s="147"/>
      <c r="CE464" s="147"/>
      <c r="CF464" s="147"/>
      <c r="CG464" s="147"/>
      <c r="CH464" s="147"/>
      <c r="CI464" s="147"/>
      <c r="CJ464" s="147"/>
      <c r="CK464" s="147"/>
      <c r="CL464" s="147"/>
      <c r="CM464" s="147"/>
      <c r="CN464" s="147"/>
      <c r="CO464" s="147"/>
      <c r="CP464" s="147"/>
      <c r="CQ464" s="147"/>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c r="DQ464" s="147"/>
      <c r="DR464" s="147"/>
      <c r="DS464" s="147"/>
      <c r="DT464" s="147"/>
      <c r="DU464" s="147"/>
      <c r="DV464" s="147"/>
      <c r="DW464" s="147"/>
      <c r="DX464" s="147"/>
      <c r="DY464" s="147"/>
      <c r="DZ464" s="147"/>
      <c r="EA464" s="147"/>
      <c r="EB464" s="147"/>
      <c r="EC464" s="147"/>
      <c r="ED464" s="147"/>
      <c r="EE464" s="147"/>
    </row>
    <row r="465" spans="5:135" s="146" customFormat="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c r="BO465" s="147"/>
      <c r="BP465" s="147"/>
      <c r="BQ465" s="147"/>
      <c r="BR465" s="147"/>
      <c r="BS465" s="147"/>
      <c r="BT465" s="147"/>
      <c r="BU465" s="147"/>
      <c r="BV465" s="147"/>
      <c r="BW465" s="147"/>
      <c r="BX465" s="147"/>
      <c r="BY465" s="147"/>
      <c r="BZ465" s="147"/>
      <c r="CA465" s="147"/>
      <c r="CB465" s="147"/>
      <c r="CC465" s="147"/>
      <c r="CD465" s="147"/>
      <c r="CE465" s="147"/>
      <c r="CF465" s="147"/>
      <c r="CG465" s="147"/>
      <c r="CH465" s="147"/>
      <c r="CI465" s="147"/>
      <c r="CJ465" s="147"/>
      <c r="CK465" s="147"/>
      <c r="CL465" s="147"/>
      <c r="CM465" s="147"/>
      <c r="CN465" s="147"/>
      <c r="CO465" s="147"/>
      <c r="CP465" s="147"/>
      <c r="CQ465" s="147"/>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c r="DQ465" s="147"/>
      <c r="DR465" s="147"/>
      <c r="DS465" s="147"/>
      <c r="DT465" s="147"/>
      <c r="DU465" s="147"/>
      <c r="DV465" s="147"/>
      <c r="DW465" s="147"/>
      <c r="DX465" s="147"/>
      <c r="DY465" s="147"/>
      <c r="DZ465" s="147"/>
      <c r="EA465" s="147"/>
      <c r="EB465" s="147"/>
      <c r="EC465" s="147"/>
      <c r="ED465" s="147"/>
      <c r="EE465" s="147"/>
    </row>
    <row r="466" spans="5:135" s="146" customFormat="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c r="CA466" s="147"/>
      <c r="CB466" s="147"/>
      <c r="CC466" s="147"/>
      <c r="CD466" s="147"/>
      <c r="CE466" s="147"/>
      <c r="CF466" s="147"/>
      <c r="CG466" s="147"/>
      <c r="CH466" s="147"/>
      <c r="CI466" s="147"/>
      <c r="CJ466" s="147"/>
      <c r="CK466" s="147"/>
      <c r="CL466" s="147"/>
      <c r="CM466" s="147"/>
      <c r="CN466" s="147"/>
      <c r="CO466" s="147"/>
      <c r="CP466" s="147"/>
      <c r="CQ466" s="147"/>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c r="DQ466" s="147"/>
      <c r="DR466" s="147"/>
      <c r="DS466" s="147"/>
      <c r="DT466" s="147"/>
      <c r="DU466" s="147"/>
      <c r="DV466" s="147"/>
      <c r="DW466" s="147"/>
      <c r="DX466" s="147"/>
      <c r="DY466" s="147"/>
      <c r="DZ466" s="147"/>
      <c r="EA466" s="147"/>
      <c r="EB466" s="147"/>
      <c r="EC466" s="147"/>
      <c r="ED466" s="147"/>
      <c r="EE466" s="147"/>
    </row>
    <row r="467" spans="5:135" s="146" customFormat="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c r="CA467" s="147"/>
      <c r="CB467" s="147"/>
      <c r="CC467" s="147"/>
      <c r="CD467" s="147"/>
      <c r="CE467" s="147"/>
      <c r="CF467" s="147"/>
      <c r="CG467" s="147"/>
      <c r="CH467" s="147"/>
      <c r="CI467" s="147"/>
      <c r="CJ467" s="147"/>
      <c r="CK467" s="147"/>
      <c r="CL467" s="147"/>
      <c r="CM467" s="147"/>
      <c r="CN467" s="147"/>
      <c r="CO467" s="147"/>
      <c r="CP467" s="147"/>
      <c r="CQ467" s="147"/>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c r="DQ467" s="147"/>
      <c r="DR467" s="147"/>
      <c r="DS467" s="147"/>
      <c r="DT467" s="147"/>
      <c r="DU467" s="147"/>
      <c r="DV467" s="147"/>
      <c r="DW467" s="147"/>
      <c r="DX467" s="147"/>
      <c r="DY467" s="147"/>
      <c r="DZ467" s="147"/>
      <c r="EA467" s="147"/>
      <c r="EB467" s="147"/>
      <c r="EC467" s="147"/>
      <c r="ED467" s="147"/>
      <c r="EE467" s="147"/>
    </row>
    <row r="468" spans="5:135" s="146" customFormat="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c r="BR468" s="147"/>
      <c r="BS468" s="147"/>
      <c r="BT468" s="147"/>
      <c r="BU468" s="147"/>
      <c r="BV468" s="147"/>
      <c r="BW468" s="147"/>
      <c r="BX468" s="147"/>
      <c r="BY468" s="147"/>
      <c r="BZ468" s="147"/>
      <c r="CA468" s="147"/>
      <c r="CB468" s="147"/>
      <c r="CC468" s="147"/>
      <c r="CD468" s="147"/>
      <c r="CE468" s="147"/>
      <c r="CF468" s="147"/>
      <c r="CG468" s="147"/>
      <c r="CH468" s="147"/>
      <c r="CI468" s="147"/>
      <c r="CJ468" s="147"/>
      <c r="CK468" s="147"/>
      <c r="CL468" s="147"/>
      <c r="CM468" s="147"/>
      <c r="CN468" s="147"/>
      <c r="CO468" s="147"/>
      <c r="CP468" s="147"/>
      <c r="CQ468" s="147"/>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c r="DQ468" s="147"/>
      <c r="DR468" s="147"/>
      <c r="DS468" s="147"/>
      <c r="DT468" s="147"/>
      <c r="DU468" s="147"/>
      <c r="DV468" s="147"/>
      <c r="DW468" s="147"/>
      <c r="DX468" s="147"/>
      <c r="DY468" s="147"/>
      <c r="DZ468" s="147"/>
      <c r="EA468" s="147"/>
      <c r="EB468" s="147"/>
      <c r="EC468" s="147"/>
      <c r="ED468" s="147"/>
      <c r="EE468" s="147"/>
    </row>
    <row r="469" spans="5:135" s="146" customFormat="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c r="BR469" s="147"/>
      <c r="BS469" s="147"/>
      <c r="BT469" s="147"/>
      <c r="BU469" s="147"/>
      <c r="BV469" s="147"/>
      <c r="BW469" s="147"/>
      <c r="BX469" s="147"/>
      <c r="BY469" s="147"/>
      <c r="BZ469" s="147"/>
      <c r="CA469" s="147"/>
      <c r="CB469" s="147"/>
      <c r="CC469" s="147"/>
      <c r="CD469" s="147"/>
      <c r="CE469" s="147"/>
      <c r="CF469" s="147"/>
      <c r="CG469" s="147"/>
      <c r="CH469" s="147"/>
      <c r="CI469" s="147"/>
      <c r="CJ469" s="147"/>
      <c r="CK469" s="147"/>
      <c r="CL469" s="147"/>
      <c r="CM469" s="147"/>
      <c r="CN469" s="147"/>
      <c r="CO469" s="147"/>
      <c r="CP469" s="147"/>
      <c r="CQ469" s="147"/>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c r="DQ469" s="147"/>
      <c r="DR469" s="147"/>
      <c r="DS469" s="147"/>
      <c r="DT469" s="147"/>
      <c r="DU469" s="147"/>
      <c r="DV469" s="147"/>
      <c r="DW469" s="147"/>
      <c r="DX469" s="147"/>
      <c r="DY469" s="147"/>
      <c r="DZ469" s="147"/>
      <c r="EA469" s="147"/>
      <c r="EB469" s="147"/>
      <c r="EC469" s="147"/>
      <c r="ED469" s="147"/>
      <c r="EE469" s="147"/>
    </row>
    <row r="470" spans="5:135" s="146" customFormat="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c r="BR470" s="147"/>
      <c r="BS470" s="147"/>
      <c r="BT470" s="147"/>
      <c r="BU470" s="147"/>
      <c r="BV470" s="147"/>
      <c r="BW470" s="147"/>
      <c r="BX470" s="147"/>
      <c r="BY470" s="147"/>
      <c r="BZ470" s="147"/>
      <c r="CA470" s="147"/>
      <c r="CB470" s="147"/>
      <c r="CC470" s="147"/>
      <c r="CD470" s="147"/>
      <c r="CE470" s="147"/>
      <c r="CF470" s="147"/>
      <c r="CG470" s="147"/>
      <c r="CH470" s="147"/>
      <c r="CI470" s="147"/>
      <c r="CJ470" s="147"/>
      <c r="CK470" s="147"/>
      <c r="CL470" s="147"/>
      <c r="CM470" s="147"/>
      <c r="CN470" s="147"/>
      <c r="CO470" s="147"/>
      <c r="CP470" s="147"/>
      <c r="CQ470" s="147"/>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c r="DQ470" s="147"/>
      <c r="DR470" s="147"/>
      <c r="DS470" s="147"/>
      <c r="DT470" s="147"/>
      <c r="DU470" s="147"/>
      <c r="DV470" s="147"/>
      <c r="DW470" s="147"/>
      <c r="DX470" s="147"/>
      <c r="DY470" s="147"/>
      <c r="DZ470" s="147"/>
      <c r="EA470" s="147"/>
      <c r="EB470" s="147"/>
      <c r="EC470" s="147"/>
      <c r="ED470" s="147"/>
      <c r="EE470" s="147"/>
    </row>
    <row r="471" spans="5:135" s="146" customFormat="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c r="BZ471" s="147"/>
      <c r="CA471" s="147"/>
      <c r="CB471" s="147"/>
      <c r="CC471" s="147"/>
      <c r="CD471" s="147"/>
      <c r="CE471" s="147"/>
      <c r="CF471" s="147"/>
      <c r="CG471" s="147"/>
      <c r="CH471" s="147"/>
      <c r="CI471" s="147"/>
      <c r="CJ471" s="147"/>
      <c r="CK471" s="147"/>
      <c r="CL471" s="147"/>
      <c r="CM471" s="147"/>
      <c r="CN471" s="147"/>
      <c r="CO471" s="147"/>
      <c r="CP471" s="147"/>
      <c r="CQ471" s="147"/>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c r="DQ471" s="147"/>
      <c r="DR471" s="147"/>
      <c r="DS471" s="147"/>
      <c r="DT471" s="147"/>
      <c r="DU471" s="147"/>
      <c r="DV471" s="147"/>
      <c r="DW471" s="147"/>
      <c r="DX471" s="147"/>
      <c r="DY471" s="147"/>
      <c r="DZ471" s="147"/>
      <c r="EA471" s="147"/>
      <c r="EB471" s="147"/>
      <c r="EC471" s="147"/>
      <c r="ED471" s="147"/>
      <c r="EE471" s="147"/>
    </row>
    <row r="472" spans="5:135" s="146" customFormat="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c r="BZ472" s="147"/>
      <c r="CA472" s="147"/>
      <c r="CB472" s="147"/>
      <c r="CC472" s="147"/>
      <c r="CD472" s="147"/>
      <c r="CE472" s="147"/>
      <c r="CF472" s="147"/>
      <c r="CG472" s="147"/>
      <c r="CH472" s="147"/>
      <c r="CI472" s="147"/>
      <c r="CJ472" s="147"/>
      <c r="CK472" s="147"/>
      <c r="CL472" s="147"/>
      <c r="CM472" s="147"/>
      <c r="CN472" s="147"/>
      <c r="CO472" s="147"/>
      <c r="CP472" s="147"/>
      <c r="CQ472" s="147"/>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c r="DQ472" s="147"/>
      <c r="DR472" s="147"/>
      <c r="DS472" s="147"/>
      <c r="DT472" s="147"/>
      <c r="DU472" s="147"/>
      <c r="DV472" s="147"/>
      <c r="DW472" s="147"/>
      <c r="DX472" s="147"/>
      <c r="DY472" s="147"/>
      <c r="DZ472" s="147"/>
      <c r="EA472" s="147"/>
      <c r="EB472" s="147"/>
      <c r="EC472" s="147"/>
      <c r="ED472" s="147"/>
      <c r="EE472" s="147"/>
    </row>
    <row r="473" spans="5:135" s="146" customFormat="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c r="BR473" s="147"/>
      <c r="BS473" s="147"/>
      <c r="BT473" s="147"/>
      <c r="BU473" s="147"/>
      <c r="BV473" s="147"/>
      <c r="BW473" s="147"/>
      <c r="BX473" s="147"/>
      <c r="BY473" s="147"/>
      <c r="BZ473" s="147"/>
      <c r="CA473" s="147"/>
      <c r="CB473" s="147"/>
      <c r="CC473" s="147"/>
      <c r="CD473" s="147"/>
      <c r="CE473" s="147"/>
      <c r="CF473" s="147"/>
      <c r="CG473" s="147"/>
      <c r="CH473" s="147"/>
      <c r="CI473" s="147"/>
      <c r="CJ473" s="147"/>
      <c r="CK473" s="147"/>
      <c r="CL473" s="147"/>
      <c r="CM473" s="147"/>
      <c r="CN473" s="147"/>
      <c r="CO473" s="147"/>
      <c r="CP473" s="147"/>
      <c r="CQ473" s="147"/>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c r="DQ473" s="147"/>
      <c r="DR473" s="147"/>
      <c r="DS473" s="147"/>
      <c r="DT473" s="147"/>
      <c r="DU473" s="147"/>
      <c r="DV473" s="147"/>
      <c r="DW473" s="147"/>
      <c r="DX473" s="147"/>
      <c r="DY473" s="147"/>
      <c r="DZ473" s="147"/>
      <c r="EA473" s="147"/>
      <c r="EB473" s="147"/>
      <c r="EC473" s="147"/>
      <c r="ED473" s="147"/>
      <c r="EE473" s="147"/>
    </row>
    <row r="474" spans="5:135" s="146" customFormat="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c r="BR474" s="147"/>
      <c r="BS474" s="147"/>
      <c r="BT474" s="147"/>
      <c r="BU474" s="147"/>
      <c r="BV474" s="147"/>
      <c r="BW474" s="147"/>
      <c r="BX474" s="147"/>
      <c r="BY474" s="147"/>
      <c r="BZ474" s="147"/>
      <c r="CA474" s="147"/>
      <c r="CB474" s="147"/>
      <c r="CC474" s="147"/>
      <c r="CD474" s="147"/>
      <c r="CE474" s="147"/>
      <c r="CF474" s="147"/>
      <c r="CG474" s="147"/>
      <c r="CH474" s="147"/>
      <c r="CI474" s="147"/>
      <c r="CJ474" s="147"/>
      <c r="CK474" s="147"/>
      <c r="CL474" s="147"/>
      <c r="CM474" s="147"/>
      <c r="CN474" s="147"/>
      <c r="CO474" s="147"/>
      <c r="CP474" s="147"/>
      <c r="CQ474" s="147"/>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c r="DQ474" s="147"/>
      <c r="DR474" s="147"/>
      <c r="DS474" s="147"/>
      <c r="DT474" s="147"/>
      <c r="DU474" s="147"/>
      <c r="DV474" s="147"/>
      <c r="DW474" s="147"/>
      <c r="DX474" s="147"/>
      <c r="DY474" s="147"/>
      <c r="DZ474" s="147"/>
      <c r="EA474" s="147"/>
      <c r="EB474" s="147"/>
      <c r="EC474" s="147"/>
      <c r="ED474" s="147"/>
      <c r="EE474" s="147"/>
    </row>
    <row r="475" spans="5:135" s="146" customFormat="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c r="BO475" s="147"/>
      <c r="BP475" s="147"/>
      <c r="BQ475" s="147"/>
      <c r="BR475" s="147"/>
      <c r="BS475" s="147"/>
      <c r="BT475" s="147"/>
      <c r="BU475" s="147"/>
      <c r="BV475" s="147"/>
      <c r="BW475" s="147"/>
      <c r="BX475" s="147"/>
      <c r="BY475" s="147"/>
      <c r="BZ475" s="147"/>
      <c r="CA475" s="147"/>
      <c r="CB475" s="147"/>
      <c r="CC475" s="147"/>
      <c r="CD475" s="147"/>
      <c r="CE475" s="147"/>
      <c r="CF475" s="147"/>
      <c r="CG475" s="147"/>
      <c r="CH475" s="147"/>
      <c r="CI475" s="147"/>
      <c r="CJ475" s="147"/>
      <c r="CK475" s="147"/>
      <c r="CL475" s="147"/>
      <c r="CM475" s="147"/>
      <c r="CN475" s="147"/>
      <c r="CO475" s="147"/>
      <c r="CP475" s="147"/>
      <c r="CQ475" s="147"/>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c r="DQ475" s="147"/>
      <c r="DR475" s="147"/>
      <c r="DS475" s="147"/>
      <c r="DT475" s="147"/>
      <c r="DU475" s="147"/>
      <c r="DV475" s="147"/>
      <c r="DW475" s="147"/>
      <c r="DX475" s="147"/>
      <c r="DY475" s="147"/>
      <c r="DZ475" s="147"/>
      <c r="EA475" s="147"/>
      <c r="EB475" s="147"/>
      <c r="EC475" s="147"/>
      <c r="ED475" s="147"/>
      <c r="EE475" s="147"/>
    </row>
    <row r="476" spans="5:135" s="146" customFormat="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c r="BO476" s="147"/>
      <c r="BP476" s="147"/>
      <c r="BQ476" s="147"/>
      <c r="BR476" s="147"/>
      <c r="BS476" s="147"/>
      <c r="BT476" s="147"/>
      <c r="BU476" s="147"/>
      <c r="BV476" s="147"/>
      <c r="BW476" s="147"/>
      <c r="BX476" s="147"/>
      <c r="BY476" s="147"/>
      <c r="BZ476" s="147"/>
      <c r="CA476" s="147"/>
      <c r="CB476" s="147"/>
      <c r="CC476" s="147"/>
      <c r="CD476" s="147"/>
      <c r="CE476" s="147"/>
      <c r="CF476" s="147"/>
      <c r="CG476" s="147"/>
      <c r="CH476" s="147"/>
      <c r="CI476" s="147"/>
      <c r="CJ476" s="147"/>
      <c r="CK476" s="147"/>
      <c r="CL476" s="147"/>
      <c r="CM476" s="147"/>
      <c r="CN476" s="147"/>
      <c r="CO476" s="147"/>
      <c r="CP476" s="147"/>
      <c r="CQ476" s="147"/>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c r="DQ476" s="147"/>
      <c r="DR476" s="147"/>
      <c r="DS476" s="147"/>
      <c r="DT476" s="147"/>
      <c r="DU476" s="147"/>
      <c r="DV476" s="147"/>
      <c r="DW476" s="147"/>
      <c r="DX476" s="147"/>
      <c r="DY476" s="147"/>
      <c r="DZ476" s="147"/>
      <c r="EA476" s="147"/>
      <c r="EB476" s="147"/>
      <c r="EC476" s="147"/>
      <c r="ED476" s="147"/>
      <c r="EE476" s="147"/>
    </row>
    <row r="477" spans="5:135" s="146" customFormat="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c r="BR477" s="147"/>
      <c r="BS477" s="147"/>
      <c r="BT477" s="147"/>
      <c r="BU477" s="147"/>
      <c r="BV477" s="147"/>
      <c r="BW477" s="147"/>
      <c r="BX477" s="147"/>
      <c r="BY477" s="147"/>
      <c r="BZ477" s="147"/>
      <c r="CA477" s="147"/>
      <c r="CB477" s="147"/>
      <c r="CC477" s="147"/>
      <c r="CD477" s="147"/>
      <c r="CE477" s="147"/>
      <c r="CF477" s="147"/>
      <c r="CG477" s="147"/>
      <c r="CH477" s="147"/>
      <c r="CI477" s="147"/>
      <c r="CJ477" s="147"/>
      <c r="CK477" s="147"/>
      <c r="CL477" s="147"/>
      <c r="CM477" s="147"/>
      <c r="CN477" s="147"/>
      <c r="CO477" s="147"/>
      <c r="CP477" s="147"/>
      <c r="CQ477" s="147"/>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c r="DQ477" s="147"/>
      <c r="DR477" s="147"/>
      <c r="DS477" s="147"/>
      <c r="DT477" s="147"/>
      <c r="DU477" s="147"/>
      <c r="DV477" s="147"/>
      <c r="DW477" s="147"/>
      <c r="DX477" s="147"/>
      <c r="DY477" s="147"/>
      <c r="DZ477" s="147"/>
      <c r="EA477" s="147"/>
      <c r="EB477" s="147"/>
      <c r="EC477" s="147"/>
      <c r="ED477" s="147"/>
      <c r="EE477" s="147"/>
    </row>
    <row r="478" spans="5:135" s="146" customFormat="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c r="BR478" s="147"/>
      <c r="BS478" s="147"/>
      <c r="BT478" s="147"/>
      <c r="BU478" s="147"/>
      <c r="BV478" s="147"/>
      <c r="BW478" s="147"/>
      <c r="BX478" s="147"/>
      <c r="BY478" s="147"/>
      <c r="BZ478" s="147"/>
      <c r="CA478" s="147"/>
      <c r="CB478" s="147"/>
      <c r="CC478" s="147"/>
      <c r="CD478" s="147"/>
      <c r="CE478" s="147"/>
      <c r="CF478" s="147"/>
      <c r="CG478" s="147"/>
      <c r="CH478" s="147"/>
      <c r="CI478" s="147"/>
      <c r="CJ478" s="147"/>
      <c r="CK478" s="147"/>
      <c r="CL478" s="147"/>
      <c r="CM478" s="147"/>
      <c r="CN478" s="147"/>
      <c r="CO478" s="147"/>
      <c r="CP478" s="147"/>
      <c r="CQ478" s="147"/>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c r="DQ478" s="147"/>
      <c r="DR478" s="147"/>
      <c r="DS478" s="147"/>
      <c r="DT478" s="147"/>
      <c r="DU478" s="147"/>
      <c r="DV478" s="147"/>
      <c r="DW478" s="147"/>
      <c r="DX478" s="147"/>
      <c r="DY478" s="147"/>
      <c r="DZ478" s="147"/>
      <c r="EA478" s="147"/>
      <c r="EB478" s="147"/>
      <c r="EC478" s="147"/>
      <c r="ED478" s="147"/>
      <c r="EE478" s="147"/>
    </row>
    <row r="479" spans="5:135" s="146" customFormat="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c r="BO479" s="147"/>
      <c r="BP479" s="147"/>
      <c r="BQ479" s="147"/>
      <c r="BR479" s="147"/>
      <c r="BS479" s="147"/>
      <c r="BT479" s="147"/>
      <c r="BU479" s="147"/>
      <c r="BV479" s="147"/>
      <c r="BW479" s="147"/>
      <c r="BX479" s="147"/>
      <c r="BY479" s="147"/>
      <c r="BZ479" s="147"/>
      <c r="CA479" s="147"/>
      <c r="CB479" s="147"/>
      <c r="CC479" s="147"/>
      <c r="CD479" s="147"/>
      <c r="CE479" s="147"/>
      <c r="CF479" s="147"/>
      <c r="CG479" s="147"/>
      <c r="CH479" s="147"/>
      <c r="CI479" s="147"/>
      <c r="CJ479" s="147"/>
      <c r="CK479" s="147"/>
      <c r="CL479" s="147"/>
      <c r="CM479" s="147"/>
      <c r="CN479" s="147"/>
      <c r="CO479" s="147"/>
      <c r="CP479" s="147"/>
      <c r="CQ479" s="147"/>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c r="DQ479" s="147"/>
      <c r="DR479" s="147"/>
      <c r="DS479" s="147"/>
      <c r="DT479" s="147"/>
      <c r="DU479" s="147"/>
      <c r="DV479" s="147"/>
      <c r="DW479" s="147"/>
      <c r="DX479" s="147"/>
      <c r="DY479" s="147"/>
      <c r="DZ479" s="147"/>
      <c r="EA479" s="147"/>
      <c r="EB479" s="147"/>
      <c r="EC479" s="147"/>
      <c r="ED479" s="147"/>
      <c r="EE479" s="147"/>
    </row>
    <row r="480" spans="5:135" s="146" customFormat="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c r="BR480" s="147"/>
      <c r="BS480" s="147"/>
      <c r="BT480" s="147"/>
      <c r="BU480" s="147"/>
      <c r="BV480" s="147"/>
      <c r="BW480" s="147"/>
      <c r="BX480" s="147"/>
      <c r="BY480" s="147"/>
      <c r="BZ480" s="147"/>
      <c r="CA480" s="147"/>
      <c r="CB480" s="147"/>
      <c r="CC480" s="147"/>
      <c r="CD480" s="147"/>
      <c r="CE480" s="147"/>
      <c r="CF480" s="147"/>
      <c r="CG480" s="147"/>
      <c r="CH480" s="147"/>
      <c r="CI480" s="147"/>
      <c r="CJ480" s="147"/>
      <c r="CK480" s="147"/>
      <c r="CL480" s="147"/>
      <c r="CM480" s="147"/>
      <c r="CN480" s="147"/>
      <c r="CO480" s="147"/>
      <c r="CP480" s="147"/>
      <c r="CQ480" s="147"/>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c r="DQ480" s="147"/>
      <c r="DR480" s="147"/>
      <c r="DS480" s="147"/>
      <c r="DT480" s="147"/>
      <c r="DU480" s="147"/>
      <c r="DV480" s="147"/>
      <c r="DW480" s="147"/>
      <c r="DX480" s="147"/>
      <c r="DY480" s="147"/>
      <c r="DZ480" s="147"/>
      <c r="EA480" s="147"/>
      <c r="EB480" s="147"/>
      <c r="EC480" s="147"/>
      <c r="ED480" s="147"/>
      <c r="EE480" s="147"/>
    </row>
    <row r="481" spans="5:135" s="146" customFormat="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c r="BO481" s="147"/>
      <c r="BP481" s="147"/>
      <c r="BQ481" s="147"/>
      <c r="BR481" s="147"/>
      <c r="BS481" s="147"/>
      <c r="BT481" s="147"/>
      <c r="BU481" s="147"/>
      <c r="BV481" s="147"/>
      <c r="BW481" s="147"/>
      <c r="BX481" s="147"/>
      <c r="BY481" s="147"/>
      <c r="BZ481" s="147"/>
      <c r="CA481" s="147"/>
      <c r="CB481" s="147"/>
      <c r="CC481" s="147"/>
      <c r="CD481" s="147"/>
      <c r="CE481" s="147"/>
      <c r="CF481" s="147"/>
      <c r="CG481" s="147"/>
      <c r="CH481" s="147"/>
      <c r="CI481" s="147"/>
      <c r="CJ481" s="147"/>
      <c r="CK481" s="147"/>
      <c r="CL481" s="147"/>
      <c r="CM481" s="147"/>
      <c r="CN481" s="147"/>
      <c r="CO481" s="147"/>
      <c r="CP481" s="147"/>
      <c r="CQ481" s="147"/>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c r="DQ481" s="147"/>
      <c r="DR481" s="147"/>
      <c r="DS481" s="147"/>
      <c r="DT481" s="147"/>
      <c r="DU481" s="147"/>
      <c r="DV481" s="147"/>
      <c r="DW481" s="147"/>
      <c r="DX481" s="147"/>
      <c r="DY481" s="147"/>
      <c r="DZ481" s="147"/>
      <c r="EA481" s="147"/>
      <c r="EB481" s="147"/>
      <c r="EC481" s="147"/>
      <c r="ED481" s="147"/>
      <c r="EE481" s="147"/>
    </row>
    <row r="482" spans="5:135" s="146" customFormat="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c r="BR482" s="147"/>
      <c r="BS482" s="147"/>
      <c r="BT482" s="147"/>
      <c r="BU482" s="147"/>
      <c r="BV482" s="147"/>
      <c r="BW482" s="147"/>
      <c r="BX482" s="147"/>
      <c r="BY482" s="147"/>
      <c r="BZ482" s="147"/>
      <c r="CA482" s="147"/>
      <c r="CB482" s="147"/>
      <c r="CC482" s="147"/>
      <c r="CD482" s="147"/>
      <c r="CE482" s="147"/>
      <c r="CF482" s="147"/>
      <c r="CG482" s="147"/>
      <c r="CH482" s="147"/>
      <c r="CI482" s="147"/>
      <c r="CJ482" s="147"/>
      <c r="CK482" s="147"/>
      <c r="CL482" s="147"/>
      <c r="CM482" s="147"/>
      <c r="CN482" s="147"/>
      <c r="CO482" s="147"/>
      <c r="CP482" s="147"/>
      <c r="CQ482" s="147"/>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c r="DQ482" s="147"/>
      <c r="DR482" s="147"/>
      <c r="DS482" s="147"/>
      <c r="DT482" s="147"/>
      <c r="DU482" s="147"/>
      <c r="DV482" s="147"/>
      <c r="DW482" s="147"/>
      <c r="DX482" s="147"/>
      <c r="DY482" s="147"/>
      <c r="DZ482" s="147"/>
      <c r="EA482" s="147"/>
      <c r="EB482" s="147"/>
      <c r="EC482" s="147"/>
      <c r="ED482" s="147"/>
      <c r="EE482" s="147"/>
    </row>
    <row r="483" spans="5:135" s="146" customFormat="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c r="BO483" s="147"/>
      <c r="BP483" s="147"/>
      <c r="BQ483" s="147"/>
      <c r="BR483" s="147"/>
      <c r="BS483" s="147"/>
      <c r="BT483" s="147"/>
      <c r="BU483" s="147"/>
      <c r="BV483" s="147"/>
      <c r="BW483" s="147"/>
      <c r="BX483" s="147"/>
      <c r="BY483" s="147"/>
      <c r="BZ483" s="147"/>
      <c r="CA483" s="147"/>
      <c r="CB483" s="147"/>
      <c r="CC483" s="147"/>
      <c r="CD483" s="147"/>
      <c r="CE483" s="147"/>
      <c r="CF483" s="147"/>
      <c r="CG483" s="147"/>
      <c r="CH483" s="147"/>
      <c r="CI483" s="147"/>
      <c r="CJ483" s="147"/>
      <c r="CK483" s="147"/>
      <c r="CL483" s="147"/>
      <c r="CM483" s="147"/>
      <c r="CN483" s="147"/>
      <c r="CO483" s="147"/>
      <c r="CP483" s="147"/>
      <c r="CQ483" s="147"/>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c r="DQ483" s="147"/>
      <c r="DR483" s="147"/>
      <c r="DS483" s="147"/>
      <c r="DT483" s="147"/>
      <c r="DU483" s="147"/>
      <c r="DV483" s="147"/>
      <c r="DW483" s="147"/>
      <c r="DX483" s="147"/>
      <c r="DY483" s="147"/>
      <c r="DZ483" s="147"/>
      <c r="EA483" s="147"/>
      <c r="EB483" s="147"/>
      <c r="EC483" s="147"/>
      <c r="ED483" s="147"/>
      <c r="EE483" s="147"/>
    </row>
    <row r="484" spans="5:135" s="146" customFormat="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c r="BR484" s="147"/>
      <c r="BS484" s="147"/>
      <c r="BT484" s="147"/>
      <c r="BU484" s="147"/>
      <c r="BV484" s="147"/>
      <c r="BW484" s="147"/>
      <c r="BX484" s="147"/>
      <c r="BY484" s="147"/>
      <c r="BZ484" s="147"/>
      <c r="CA484" s="147"/>
      <c r="CB484" s="147"/>
      <c r="CC484" s="147"/>
      <c r="CD484" s="147"/>
      <c r="CE484" s="147"/>
      <c r="CF484" s="147"/>
      <c r="CG484" s="147"/>
      <c r="CH484" s="147"/>
      <c r="CI484" s="147"/>
      <c r="CJ484" s="147"/>
      <c r="CK484" s="147"/>
      <c r="CL484" s="147"/>
      <c r="CM484" s="147"/>
      <c r="CN484" s="147"/>
      <c r="CO484" s="147"/>
      <c r="CP484" s="147"/>
      <c r="CQ484" s="147"/>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c r="DQ484" s="147"/>
      <c r="DR484" s="147"/>
      <c r="DS484" s="147"/>
      <c r="DT484" s="147"/>
      <c r="DU484" s="147"/>
      <c r="DV484" s="147"/>
      <c r="DW484" s="147"/>
      <c r="DX484" s="147"/>
      <c r="DY484" s="147"/>
      <c r="DZ484" s="147"/>
      <c r="EA484" s="147"/>
      <c r="EB484" s="147"/>
      <c r="EC484" s="147"/>
      <c r="ED484" s="147"/>
      <c r="EE484" s="147"/>
    </row>
    <row r="485" spans="5:135" s="146" customFormat="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c r="BR485" s="147"/>
      <c r="BS485" s="147"/>
      <c r="BT485" s="147"/>
      <c r="BU485" s="147"/>
      <c r="BV485" s="147"/>
      <c r="BW485" s="147"/>
      <c r="BX485" s="147"/>
      <c r="BY485" s="147"/>
      <c r="BZ485" s="147"/>
      <c r="CA485" s="147"/>
      <c r="CB485" s="147"/>
      <c r="CC485" s="147"/>
      <c r="CD485" s="147"/>
      <c r="CE485" s="147"/>
      <c r="CF485" s="147"/>
      <c r="CG485" s="147"/>
      <c r="CH485" s="147"/>
      <c r="CI485" s="147"/>
      <c r="CJ485" s="147"/>
      <c r="CK485" s="147"/>
      <c r="CL485" s="147"/>
      <c r="CM485" s="147"/>
      <c r="CN485" s="147"/>
      <c r="CO485" s="147"/>
      <c r="CP485" s="147"/>
      <c r="CQ485" s="147"/>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c r="DQ485" s="147"/>
      <c r="DR485" s="147"/>
      <c r="DS485" s="147"/>
      <c r="DT485" s="147"/>
      <c r="DU485" s="147"/>
      <c r="DV485" s="147"/>
      <c r="DW485" s="147"/>
      <c r="DX485" s="147"/>
      <c r="DY485" s="147"/>
      <c r="DZ485" s="147"/>
      <c r="EA485" s="147"/>
      <c r="EB485" s="147"/>
      <c r="EC485" s="147"/>
      <c r="ED485" s="147"/>
      <c r="EE485" s="147"/>
    </row>
    <row r="486" spans="5:135" s="146" customFormat="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c r="BR486" s="147"/>
      <c r="BS486" s="147"/>
      <c r="BT486" s="147"/>
      <c r="BU486" s="147"/>
      <c r="BV486" s="147"/>
      <c r="BW486" s="147"/>
      <c r="BX486" s="147"/>
      <c r="BY486" s="147"/>
      <c r="BZ486" s="147"/>
      <c r="CA486" s="147"/>
      <c r="CB486" s="147"/>
      <c r="CC486" s="147"/>
      <c r="CD486" s="147"/>
      <c r="CE486" s="147"/>
      <c r="CF486" s="147"/>
      <c r="CG486" s="147"/>
      <c r="CH486" s="147"/>
      <c r="CI486" s="147"/>
      <c r="CJ486" s="147"/>
      <c r="CK486" s="147"/>
      <c r="CL486" s="147"/>
      <c r="CM486" s="147"/>
      <c r="CN486" s="147"/>
      <c r="CO486" s="147"/>
      <c r="CP486" s="147"/>
      <c r="CQ486" s="147"/>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c r="DQ486" s="147"/>
      <c r="DR486" s="147"/>
      <c r="DS486" s="147"/>
      <c r="DT486" s="147"/>
      <c r="DU486" s="147"/>
      <c r="DV486" s="147"/>
      <c r="DW486" s="147"/>
      <c r="DX486" s="147"/>
      <c r="DY486" s="147"/>
      <c r="DZ486" s="147"/>
      <c r="EA486" s="147"/>
      <c r="EB486" s="147"/>
      <c r="EC486" s="147"/>
      <c r="ED486" s="147"/>
      <c r="EE486" s="147"/>
    </row>
    <row r="487" spans="5:135" s="146" customFormat="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c r="BO487" s="147"/>
      <c r="BP487" s="147"/>
      <c r="BQ487" s="147"/>
      <c r="BR487" s="147"/>
      <c r="BS487" s="147"/>
      <c r="BT487" s="147"/>
      <c r="BU487" s="147"/>
      <c r="BV487" s="147"/>
      <c r="BW487" s="147"/>
      <c r="BX487" s="147"/>
      <c r="BY487" s="147"/>
      <c r="BZ487" s="147"/>
      <c r="CA487" s="147"/>
      <c r="CB487" s="147"/>
      <c r="CC487" s="147"/>
      <c r="CD487" s="147"/>
      <c r="CE487" s="147"/>
      <c r="CF487" s="147"/>
      <c r="CG487" s="147"/>
      <c r="CH487" s="147"/>
      <c r="CI487" s="147"/>
      <c r="CJ487" s="147"/>
      <c r="CK487" s="147"/>
      <c r="CL487" s="147"/>
      <c r="CM487" s="147"/>
      <c r="CN487" s="147"/>
      <c r="CO487" s="147"/>
      <c r="CP487" s="147"/>
      <c r="CQ487" s="147"/>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c r="DQ487" s="147"/>
      <c r="DR487" s="147"/>
      <c r="DS487" s="147"/>
      <c r="DT487" s="147"/>
      <c r="DU487" s="147"/>
      <c r="DV487" s="147"/>
      <c r="DW487" s="147"/>
      <c r="DX487" s="147"/>
      <c r="DY487" s="147"/>
      <c r="DZ487" s="147"/>
      <c r="EA487" s="147"/>
      <c r="EB487" s="147"/>
      <c r="EC487" s="147"/>
      <c r="ED487" s="147"/>
      <c r="EE487" s="147"/>
    </row>
    <row r="488" spans="5:135" s="146" customFormat="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c r="BO488" s="147"/>
      <c r="BP488" s="147"/>
      <c r="BQ488" s="147"/>
      <c r="BR488" s="147"/>
      <c r="BS488" s="147"/>
      <c r="BT488" s="147"/>
      <c r="BU488" s="147"/>
      <c r="BV488" s="147"/>
      <c r="BW488" s="147"/>
      <c r="BX488" s="147"/>
      <c r="BY488" s="147"/>
      <c r="BZ488" s="147"/>
      <c r="CA488" s="147"/>
      <c r="CB488" s="147"/>
      <c r="CC488" s="147"/>
      <c r="CD488" s="147"/>
      <c r="CE488" s="147"/>
      <c r="CF488" s="147"/>
      <c r="CG488" s="147"/>
      <c r="CH488" s="147"/>
      <c r="CI488" s="147"/>
      <c r="CJ488" s="147"/>
      <c r="CK488" s="147"/>
      <c r="CL488" s="147"/>
      <c r="CM488" s="147"/>
      <c r="CN488" s="147"/>
      <c r="CO488" s="147"/>
      <c r="CP488" s="147"/>
      <c r="CQ488" s="147"/>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c r="DQ488" s="147"/>
      <c r="DR488" s="147"/>
      <c r="DS488" s="147"/>
      <c r="DT488" s="147"/>
      <c r="DU488" s="147"/>
      <c r="DV488" s="147"/>
      <c r="DW488" s="147"/>
      <c r="DX488" s="147"/>
      <c r="DY488" s="147"/>
      <c r="DZ488" s="147"/>
      <c r="EA488" s="147"/>
      <c r="EB488" s="147"/>
      <c r="EC488" s="147"/>
      <c r="ED488" s="147"/>
      <c r="EE488" s="147"/>
    </row>
    <row r="489" spans="5:135" s="146" customFormat="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c r="BO489" s="147"/>
      <c r="BP489" s="147"/>
      <c r="BQ489" s="147"/>
      <c r="BR489" s="147"/>
      <c r="BS489" s="147"/>
      <c r="BT489" s="147"/>
      <c r="BU489" s="147"/>
      <c r="BV489" s="147"/>
      <c r="BW489" s="147"/>
      <c r="BX489" s="147"/>
      <c r="BY489" s="147"/>
      <c r="BZ489" s="147"/>
      <c r="CA489" s="147"/>
      <c r="CB489" s="147"/>
      <c r="CC489" s="147"/>
      <c r="CD489" s="147"/>
      <c r="CE489" s="147"/>
      <c r="CF489" s="147"/>
      <c r="CG489" s="147"/>
      <c r="CH489" s="147"/>
      <c r="CI489" s="147"/>
      <c r="CJ489" s="147"/>
      <c r="CK489" s="147"/>
      <c r="CL489" s="147"/>
      <c r="CM489" s="147"/>
      <c r="CN489" s="147"/>
      <c r="CO489" s="147"/>
      <c r="CP489" s="147"/>
      <c r="CQ489" s="147"/>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c r="DQ489" s="147"/>
      <c r="DR489" s="147"/>
      <c r="DS489" s="147"/>
      <c r="DT489" s="147"/>
      <c r="DU489" s="147"/>
      <c r="DV489" s="147"/>
      <c r="DW489" s="147"/>
      <c r="DX489" s="147"/>
      <c r="DY489" s="147"/>
      <c r="DZ489" s="147"/>
      <c r="EA489" s="147"/>
      <c r="EB489" s="147"/>
      <c r="EC489" s="147"/>
      <c r="ED489" s="147"/>
      <c r="EE489" s="147"/>
    </row>
    <row r="490" spans="5:135" s="146" customFormat="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c r="BO490" s="147"/>
      <c r="BP490" s="147"/>
      <c r="BQ490" s="147"/>
      <c r="BR490" s="147"/>
      <c r="BS490" s="147"/>
      <c r="BT490" s="147"/>
      <c r="BU490" s="147"/>
      <c r="BV490" s="147"/>
      <c r="BW490" s="147"/>
      <c r="BX490" s="147"/>
      <c r="BY490" s="147"/>
      <c r="BZ490" s="147"/>
      <c r="CA490" s="147"/>
      <c r="CB490" s="147"/>
      <c r="CC490" s="147"/>
      <c r="CD490" s="147"/>
      <c r="CE490" s="147"/>
      <c r="CF490" s="147"/>
      <c r="CG490" s="147"/>
      <c r="CH490" s="147"/>
      <c r="CI490" s="147"/>
      <c r="CJ490" s="147"/>
      <c r="CK490" s="147"/>
      <c r="CL490" s="147"/>
      <c r="CM490" s="147"/>
      <c r="CN490" s="147"/>
      <c r="CO490" s="147"/>
      <c r="CP490" s="147"/>
      <c r="CQ490" s="147"/>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c r="DQ490" s="147"/>
      <c r="DR490" s="147"/>
      <c r="DS490" s="147"/>
      <c r="DT490" s="147"/>
      <c r="DU490" s="147"/>
      <c r="DV490" s="147"/>
      <c r="DW490" s="147"/>
      <c r="DX490" s="147"/>
      <c r="DY490" s="147"/>
      <c r="DZ490" s="147"/>
      <c r="EA490" s="147"/>
      <c r="EB490" s="147"/>
      <c r="EC490" s="147"/>
      <c r="ED490" s="147"/>
      <c r="EE490" s="147"/>
    </row>
    <row r="491" spans="5:135" s="146" customFormat="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c r="BO491" s="147"/>
      <c r="BP491" s="147"/>
      <c r="BQ491" s="147"/>
      <c r="BR491" s="147"/>
      <c r="BS491" s="147"/>
      <c r="BT491" s="147"/>
      <c r="BU491" s="147"/>
      <c r="BV491" s="147"/>
      <c r="BW491" s="147"/>
      <c r="BX491" s="147"/>
      <c r="BY491" s="147"/>
      <c r="BZ491" s="147"/>
      <c r="CA491" s="147"/>
      <c r="CB491" s="147"/>
      <c r="CC491" s="147"/>
      <c r="CD491" s="147"/>
      <c r="CE491" s="147"/>
      <c r="CF491" s="147"/>
      <c r="CG491" s="147"/>
      <c r="CH491" s="147"/>
      <c r="CI491" s="147"/>
      <c r="CJ491" s="147"/>
      <c r="CK491" s="147"/>
      <c r="CL491" s="147"/>
      <c r="CM491" s="147"/>
      <c r="CN491" s="147"/>
      <c r="CO491" s="147"/>
      <c r="CP491" s="147"/>
      <c r="CQ491" s="147"/>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c r="DQ491" s="147"/>
      <c r="DR491" s="147"/>
      <c r="DS491" s="147"/>
      <c r="DT491" s="147"/>
      <c r="DU491" s="147"/>
      <c r="DV491" s="147"/>
      <c r="DW491" s="147"/>
      <c r="DX491" s="147"/>
      <c r="DY491" s="147"/>
      <c r="DZ491" s="147"/>
      <c r="EA491" s="147"/>
      <c r="EB491" s="147"/>
      <c r="EC491" s="147"/>
      <c r="ED491" s="147"/>
      <c r="EE491" s="147"/>
    </row>
    <row r="492" spans="5:135" s="146" customFormat="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c r="BO492" s="147"/>
      <c r="BP492" s="147"/>
      <c r="BQ492" s="147"/>
      <c r="BR492" s="147"/>
      <c r="BS492" s="147"/>
      <c r="BT492" s="147"/>
      <c r="BU492" s="147"/>
      <c r="BV492" s="147"/>
      <c r="BW492" s="147"/>
      <c r="BX492" s="147"/>
      <c r="BY492" s="147"/>
      <c r="BZ492" s="147"/>
      <c r="CA492" s="147"/>
      <c r="CB492" s="147"/>
      <c r="CC492" s="147"/>
      <c r="CD492" s="147"/>
      <c r="CE492" s="147"/>
      <c r="CF492" s="147"/>
      <c r="CG492" s="147"/>
      <c r="CH492" s="147"/>
      <c r="CI492" s="147"/>
      <c r="CJ492" s="147"/>
      <c r="CK492" s="147"/>
      <c r="CL492" s="147"/>
      <c r="CM492" s="147"/>
      <c r="CN492" s="147"/>
      <c r="CO492" s="147"/>
      <c r="CP492" s="147"/>
      <c r="CQ492" s="147"/>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c r="DQ492" s="147"/>
      <c r="DR492" s="147"/>
      <c r="DS492" s="147"/>
      <c r="DT492" s="147"/>
      <c r="DU492" s="147"/>
      <c r="DV492" s="147"/>
      <c r="DW492" s="147"/>
      <c r="DX492" s="147"/>
      <c r="DY492" s="147"/>
      <c r="DZ492" s="147"/>
      <c r="EA492" s="147"/>
      <c r="EB492" s="147"/>
      <c r="EC492" s="147"/>
      <c r="ED492" s="147"/>
      <c r="EE492" s="147"/>
    </row>
    <row r="493" spans="5:135" s="146" customFormat="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c r="BO493" s="147"/>
      <c r="BP493" s="147"/>
      <c r="BQ493" s="147"/>
      <c r="BR493" s="147"/>
      <c r="BS493" s="147"/>
      <c r="BT493" s="147"/>
      <c r="BU493" s="147"/>
      <c r="BV493" s="147"/>
      <c r="BW493" s="147"/>
      <c r="BX493" s="147"/>
      <c r="BY493" s="147"/>
      <c r="BZ493" s="147"/>
      <c r="CA493" s="147"/>
      <c r="CB493" s="147"/>
      <c r="CC493" s="147"/>
      <c r="CD493" s="147"/>
      <c r="CE493" s="147"/>
      <c r="CF493" s="147"/>
      <c r="CG493" s="147"/>
      <c r="CH493" s="147"/>
      <c r="CI493" s="147"/>
      <c r="CJ493" s="147"/>
      <c r="CK493" s="147"/>
      <c r="CL493" s="147"/>
      <c r="CM493" s="147"/>
      <c r="CN493" s="147"/>
      <c r="CO493" s="147"/>
      <c r="CP493" s="147"/>
      <c r="CQ493" s="147"/>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c r="DQ493" s="147"/>
      <c r="DR493" s="147"/>
      <c r="DS493" s="147"/>
      <c r="DT493" s="147"/>
      <c r="DU493" s="147"/>
      <c r="DV493" s="147"/>
      <c r="DW493" s="147"/>
      <c r="DX493" s="147"/>
      <c r="DY493" s="147"/>
      <c r="DZ493" s="147"/>
      <c r="EA493" s="147"/>
      <c r="EB493" s="147"/>
      <c r="EC493" s="147"/>
      <c r="ED493" s="147"/>
      <c r="EE493" s="147"/>
    </row>
    <row r="494" spans="5:135" s="146" customFormat="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c r="BO494" s="147"/>
      <c r="BP494" s="147"/>
      <c r="BQ494" s="147"/>
      <c r="BR494" s="147"/>
      <c r="BS494" s="147"/>
      <c r="BT494" s="147"/>
      <c r="BU494" s="147"/>
      <c r="BV494" s="147"/>
      <c r="BW494" s="147"/>
      <c r="BX494" s="147"/>
      <c r="BY494" s="147"/>
      <c r="BZ494" s="147"/>
      <c r="CA494" s="147"/>
      <c r="CB494" s="147"/>
      <c r="CC494" s="147"/>
      <c r="CD494" s="147"/>
      <c r="CE494" s="147"/>
      <c r="CF494" s="147"/>
      <c r="CG494" s="147"/>
      <c r="CH494" s="147"/>
      <c r="CI494" s="147"/>
      <c r="CJ494" s="147"/>
      <c r="CK494" s="147"/>
      <c r="CL494" s="147"/>
      <c r="CM494" s="147"/>
      <c r="CN494" s="147"/>
      <c r="CO494" s="147"/>
      <c r="CP494" s="147"/>
      <c r="CQ494" s="147"/>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c r="DQ494" s="147"/>
      <c r="DR494" s="147"/>
      <c r="DS494" s="147"/>
      <c r="DT494" s="147"/>
      <c r="DU494" s="147"/>
      <c r="DV494" s="147"/>
      <c r="DW494" s="147"/>
      <c r="DX494" s="147"/>
      <c r="DY494" s="147"/>
      <c r="DZ494" s="147"/>
      <c r="EA494" s="147"/>
      <c r="EB494" s="147"/>
      <c r="EC494" s="147"/>
      <c r="ED494" s="147"/>
      <c r="EE494" s="147"/>
    </row>
    <row r="495" spans="5:135" s="146" customFormat="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c r="BO495" s="147"/>
      <c r="BP495" s="147"/>
      <c r="BQ495" s="147"/>
      <c r="BR495" s="147"/>
      <c r="BS495" s="147"/>
      <c r="BT495" s="147"/>
      <c r="BU495" s="147"/>
      <c r="BV495" s="147"/>
      <c r="BW495" s="147"/>
      <c r="BX495" s="147"/>
      <c r="BY495" s="147"/>
      <c r="BZ495" s="147"/>
      <c r="CA495" s="147"/>
      <c r="CB495" s="147"/>
      <c r="CC495" s="147"/>
      <c r="CD495" s="147"/>
      <c r="CE495" s="147"/>
      <c r="CF495" s="147"/>
      <c r="CG495" s="147"/>
      <c r="CH495" s="147"/>
      <c r="CI495" s="147"/>
      <c r="CJ495" s="147"/>
      <c r="CK495" s="147"/>
      <c r="CL495" s="147"/>
      <c r="CM495" s="147"/>
      <c r="CN495" s="147"/>
      <c r="CO495" s="147"/>
      <c r="CP495" s="147"/>
      <c r="CQ495" s="147"/>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c r="DQ495" s="147"/>
      <c r="DR495" s="147"/>
      <c r="DS495" s="147"/>
      <c r="DT495" s="147"/>
      <c r="DU495" s="147"/>
      <c r="DV495" s="147"/>
      <c r="DW495" s="147"/>
      <c r="DX495" s="147"/>
      <c r="DY495" s="147"/>
      <c r="DZ495" s="147"/>
      <c r="EA495" s="147"/>
      <c r="EB495" s="147"/>
      <c r="EC495" s="147"/>
      <c r="ED495" s="147"/>
      <c r="EE495" s="147"/>
    </row>
    <row r="496" spans="5:135" s="146" customFormat="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c r="BO496" s="147"/>
      <c r="BP496" s="147"/>
      <c r="BQ496" s="147"/>
      <c r="BR496" s="147"/>
      <c r="BS496" s="147"/>
      <c r="BT496" s="147"/>
      <c r="BU496" s="147"/>
      <c r="BV496" s="147"/>
      <c r="BW496" s="147"/>
      <c r="BX496" s="147"/>
      <c r="BY496" s="147"/>
      <c r="BZ496" s="147"/>
      <c r="CA496" s="147"/>
      <c r="CB496" s="147"/>
      <c r="CC496" s="147"/>
      <c r="CD496" s="147"/>
      <c r="CE496" s="147"/>
      <c r="CF496" s="147"/>
      <c r="CG496" s="147"/>
      <c r="CH496" s="147"/>
      <c r="CI496" s="147"/>
      <c r="CJ496" s="147"/>
      <c r="CK496" s="147"/>
      <c r="CL496" s="147"/>
      <c r="CM496" s="147"/>
      <c r="CN496" s="147"/>
      <c r="CO496" s="147"/>
      <c r="CP496" s="147"/>
      <c r="CQ496" s="147"/>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c r="DQ496" s="147"/>
      <c r="DR496" s="147"/>
      <c r="DS496" s="147"/>
      <c r="DT496" s="147"/>
      <c r="DU496" s="147"/>
      <c r="DV496" s="147"/>
      <c r="DW496" s="147"/>
      <c r="DX496" s="147"/>
      <c r="DY496" s="147"/>
      <c r="DZ496" s="147"/>
      <c r="EA496" s="147"/>
      <c r="EB496" s="147"/>
      <c r="EC496" s="147"/>
      <c r="ED496" s="147"/>
      <c r="EE496" s="147"/>
    </row>
    <row r="497" spans="5:135" s="146" customFormat="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c r="BO497" s="147"/>
      <c r="BP497" s="147"/>
      <c r="BQ497" s="147"/>
      <c r="BR497" s="147"/>
      <c r="BS497" s="147"/>
      <c r="BT497" s="147"/>
      <c r="BU497" s="147"/>
      <c r="BV497" s="147"/>
      <c r="BW497" s="147"/>
      <c r="BX497" s="147"/>
      <c r="BY497" s="147"/>
      <c r="BZ497" s="147"/>
      <c r="CA497" s="147"/>
      <c r="CB497" s="147"/>
      <c r="CC497" s="147"/>
      <c r="CD497" s="147"/>
      <c r="CE497" s="147"/>
      <c r="CF497" s="147"/>
      <c r="CG497" s="147"/>
      <c r="CH497" s="147"/>
      <c r="CI497" s="147"/>
      <c r="CJ497" s="147"/>
      <c r="CK497" s="147"/>
      <c r="CL497" s="147"/>
      <c r="CM497" s="147"/>
      <c r="CN497" s="147"/>
      <c r="CO497" s="147"/>
      <c r="CP497" s="147"/>
      <c r="CQ497" s="147"/>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c r="DQ497" s="147"/>
      <c r="DR497" s="147"/>
      <c r="DS497" s="147"/>
      <c r="DT497" s="147"/>
      <c r="DU497" s="147"/>
      <c r="DV497" s="147"/>
      <c r="DW497" s="147"/>
      <c r="DX497" s="147"/>
      <c r="DY497" s="147"/>
      <c r="DZ497" s="147"/>
      <c r="EA497" s="147"/>
      <c r="EB497" s="147"/>
      <c r="EC497" s="147"/>
      <c r="ED497" s="147"/>
      <c r="EE497" s="147"/>
    </row>
    <row r="498" spans="5:135" s="146" customFormat="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c r="BO498" s="147"/>
      <c r="BP498" s="147"/>
      <c r="BQ498" s="147"/>
      <c r="BR498" s="147"/>
      <c r="BS498" s="147"/>
      <c r="BT498" s="147"/>
      <c r="BU498" s="147"/>
      <c r="BV498" s="147"/>
      <c r="BW498" s="147"/>
      <c r="BX498" s="147"/>
      <c r="BY498" s="147"/>
      <c r="BZ498" s="147"/>
      <c r="CA498" s="147"/>
      <c r="CB498" s="147"/>
      <c r="CC498" s="147"/>
      <c r="CD498" s="147"/>
      <c r="CE498" s="147"/>
      <c r="CF498" s="147"/>
      <c r="CG498" s="147"/>
      <c r="CH498" s="147"/>
      <c r="CI498" s="147"/>
      <c r="CJ498" s="147"/>
      <c r="CK498" s="147"/>
      <c r="CL498" s="147"/>
      <c r="CM498" s="147"/>
      <c r="CN498" s="147"/>
      <c r="CO498" s="147"/>
      <c r="CP498" s="147"/>
      <c r="CQ498" s="147"/>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c r="DQ498" s="147"/>
      <c r="DR498" s="147"/>
      <c r="DS498" s="147"/>
      <c r="DT498" s="147"/>
      <c r="DU498" s="147"/>
      <c r="DV498" s="147"/>
      <c r="DW498" s="147"/>
      <c r="DX498" s="147"/>
      <c r="DY498" s="147"/>
      <c r="DZ498" s="147"/>
      <c r="EA498" s="147"/>
      <c r="EB498" s="147"/>
      <c r="EC498" s="147"/>
      <c r="ED498" s="147"/>
      <c r="EE498" s="147"/>
    </row>
    <row r="499" spans="5:135" s="146" customFormat="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c r="BO499" s="147"/>
      <c r="BP499" s="147"/>
      <c r="BQ499" s="147"/>
      <c r="BR499" s="147"/>
      <c r="BS499" s="147"/>
      <c r="BT499" s="147"/>
      <c r="BU499" s="147"/>
      <c r="BV499" s="147"/>
      <c r="BW499" s="147"/>
      <c r="BX499" s="147"/>
      <c r="BY499" s="147"/>
      <c r="BZ499" s="147"/>
      <c r="CA499" s="147"/>
      <c r="CB499" s="147"/>
      <c r="CC499" s="147"/>
      <c r="CD499" s="147"/>
      <c r="CE499" s="147"/>
      <c r="CF499" s="147"/>
      <c r="CG499" s="147"/>
      <c r="CH499" s="147"/>
      <c r="CI499" s="147"/>
      <c r="CJ499" s="147"/>
      <c r="CK499" s="147"/>
      <c r="CL499" s="147"/>
      <c r="CM499" s="147"/>
      <c r="CN499" s="147"/>
      <c r="CO499" s="147"/>
      <c r="CP499" s="147"/>
      <c r="CQ499" s="147"/>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c r="DQ499" s="147"/>
      <c r="DR499" s="147"/>
      <c r="DS499" s="147"/>
      <c r="DT499" s="147"/>
      <c r="DU499" s="147"/>
      <c r="DV499" s="147"/>
      <c r="DW499" s="147"/>
      <c r="DX499" s="147"/>
      <c r="DY499" s="147"/>
      <c r="DZ499" s="147"/>
      <c r="EA499" s="147"/>
      <c r="EB499" s="147"/>
      <c r="EC499" s="147"/>
      <c r="ED499" s="147"/>
      <c r="EE499" s="147"/>
    </row>
    <row r="500" spans="5:135" s="146" customFormat="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c r="BR500" s="147"/>
      <c r="BS500" s="147"/>
      <c r="BT500" s="147"/>
      <c r="BU500" s="147"/>
      <c r="BV500" s="147"/>
      <c r="BW500" s="147"/>
      <c r="BX500" s="147"/>
      <c r="BY500" s="147"/>
      <c r="BZ500" s="147"/>
      <c r="CA500" s="147"/>
      <c r="CB500" s="147"/>
      <c r="CC500" s="147"/>
      <c r="CD500" s="147"/>
      <c r="CE500" s="147"/>
      <c r="CF500" s="147"/>
      <c r="CG500" s="147"/>
      <c r="CH500" s="147"/>
      <c r="CI500" s="147"/>
      <c r="CJ500" s="147"/>
      <c r="CK500" s="147"/>
      <c r="CL500" s="147"/>
      <c r="CM500" s="147"/>
      <c r="CN500" s="147"/>
      <c r="CO500" s="147"/>
      <c r="CP500" s="147"/>
      <c r="CQ500" s="147"/>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c r="DQ500" s="147"/>
      <c r="DR500" s="147"/>
      <c r="DS500" s="147"/>
      <c r="DT500" s="147"/>
      <c r="DU500" s="147"/>
      <c r="DV500" s="147"/>
      <c r="DW500" s="147"/>
      <c r="DX500" s="147"/>
      <c r="DY500" s="147"/>
      <c r="DZ500" s="147"/>
      <c r="EA500" s="147"/>
      <c r="EB500" s="147"/>
      <c r="EC500" s="147"/>
      <c r="ED500" s="147"/>
      <c r="EE500" s="147"/>
    </row>
    <row r="501" spans="5:135" s="146" customFormat="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c r="BO501" s="147"/>
      <c r="BP501" s="147"/>
      <c r="BQ501" s="147"/>
      <c r="BR501" s="147"/>
      <c r="BS501" s="147"/>
      <c r="BT501" s="147"/>
      <c r="BU501" s="147"/>
      <c r="BV501" s="147"/>
      <c r="BW501" s="147"/>
      <c r="BX501" s="147"/>
      <c r="BY501" s="147"/>
      <c r="BZ501" s="147"/>
      <c r="CA501" s="147"/>
      <c r="CB501" s="147"/>
      <c r="CC501" s="147"/>
      <c r="CD501" s="147"/>
      <c r="CE501" s="147"/>
      <c r="CF501" s="147"/>
      <c r="CG501" s="147"/>
      <c r="CH501" s="147"/>
      <c r="CI501" s="147"/>
      <c r="CJ501" s="147"/>
      <c r="CK501" s="147"/>
      <c r="CL501" s="147"/>
      <c r="CM501" s="147"/>
      <c r="CN501" s="147"/>
      <c r="CO501" s="147"/>
      <c r="CP501" s="147"/>
      <c r="CQ501" s="147"/>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c r="DQ501" s="147"/>
      <c r="DR501" s="147"/>
      <c r="DS501" s="147"/>
      <c r="DT501" s="147"/>
      <c r="DU501" s="147"/>
      <c r="DV501" s="147"/>
      <c r="DW501" s="147"/>
      <c r="DX501" s="147"/>
      <c r="DY501" s="147"/>
      <c r="DZ501" s="147"/>
      <c r="EA501" s="147"/>
      <c r="EB501" s="147"/>
      <c r="EC501" s="147"/>
      <c r="ED501" s="147"/>
      <c r="EE501" s="147"/>
    </row>
    <row r="502" spans="5:135" s="146" customFormat="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c r="DQ502" s="147"/>
      <c r="DR502" s="147"/>
      <c r="DS502" s="147"/>
      <c r="DT502" s="147"/>
      <c r="DU502" s="147"/>
      <c r="DV502" s="147"/>
      <c r="DW502" s="147"/>
      <c r="DX502" s="147"/>
      <c r="DY502" s="147"/>
      <c r="DZ502" s="147"/>
      <c r="EA502" s="147"/>
      <c r="EB502" s="147"/>
      <c r="EC502" s="147"/>
      <c r="ED502" s="147"/>
      <c r="EE502" s="147"/>
    </row>
    <row r="503" spans="5:135" s="146" customFormat="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c r="BR503" s="147"/>
      <c r="BS503" s="147"/>
      <c r="BT503" s="147"/>
      <c r="BU503" s="147"/>
      <c r="BV503" s="147"/>
      <c r="BW503" s="147"/>
      <c r="BX503" s="147"/>
      <c r="BY503" s="147"/>
      <c r="BZ503" s="147"/>
      <c r="CA503" s="147"/>
      <c r="CB503" s="147"/>
      <c r="CC503" s="147"/>
      <c r="CD503" s="147"/>
      <c r="CE503" s="147"/>
      <c r="CF503" s="147"/>
      <c r="CG503" s="147"/>
      <c r="CH503" s="147"/>
      <c r="CI503" s="147"/>
      <c r="CJ503" s="147"/>
      <c r="CK503" s="147"/>
      <c r="CL503" s="147"/>
      <c r="CM503" s="147"/>
      <c r="CN503" s="147"/>
      <c r="CO503" s="147"/>
      <c r="CP503" s="147"/>
      <c r="CQ503" s="147"/>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c r="DQ503" s="147"/>
      <c r="DR503" s="147"/>
      <c r="DS503" s="147"/>
      <c r="DT503" s="147"/>
      <c r="DU503" s="147"/>
      <c r="DV503" s="147"/>
      <c r="DW503" s="147"/>
      <c r="DX503" s="147"/>
      <c r="DY503" s="147"/>
      <c r="DZ503" s="147"/>
      <c r="EA503" s="147"/>
      <c r="EB503" s="147"/>
      <c r="EC503" s="147"/>
      <c r="ED503" s="147"/>
      <c r="EE503" s="147"/>
    </row>
    <row r="504" spans="5:135" s="146" customFormat="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c r="BO504" s="147"/>
      <c r="BP504" s="147"/>
      <c r="BQ504" s="147"/>
      <c r="BR504" s="147"/>
      <c r="BS504" s="147"/>
      <c r="BT504" s="147"/>
      <c r="BU504" s="147"/>
      <c r="BV504" s="147"/>
      <c r="BW504" s="147"/>
      <c r="BX504" s="147"/>
      <c r="BY504" s="147"/>
      <c r="BZ504" s="147"/>
      <c r="CA504" s="147"/>
      <c r="CB504" s="147"/>
      <c r="CC504" s="147"/>
      <c r="CD504" s="147"/>
      <c r="CE504" s="147"/>
      <c r="CF504" s="147"/>
      <c r="CG504" s="147"/>
      <c r="CH504" s="147"/>
      <c r="CI504" s="147"/>
      <c r="CJ504" s="147"/>
      <c r="CK504" s="147"/>
      <c r="CL504" s="147"/>
      <c r="CM504" s="147"/>
      <c r="CN504" s="147"/>
      <c r="CO504" s="147"/>
      <c r="CP504" s="147"/>
      <c r="CQ504" s="147"/>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c r="DQ504" s="147"/>
      <c r="DR504" s="147"/>
      <c r="DS504" s="147"/>
      <c r="DT504" s="147"/>
      <c r="DU504" s="147"/>
      <c r="DV504" s="147"/>
      <c r="DW504" s="147"/>
      <c r="DX504" s="147"/>
      <c r="DY504" s="147"/>
      <c r="DZ504" s="147"/>
      <c r="EA504" s="147"/>
      <c r="EB504" s="147"/>
      <c r="EC504" s="147"/>
      <c r="ED504" s="147"/>
      <c r="EE504" s="147"/>
    </row>
    <row r="505" spans="5:135" s="146" customFormat="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c r="BO505" s="147"/>
      <c r="BP505" s="147"/>
      <c r="BQ505" s="147"/>
      <c r="BR505" s="147"/>
      <c r="BS505" s="147"/>
      <c r="BT505" s="147"/>
      <c r="BU505" s="147"/>
      <c r="BV505" s="147"/>
      <c r="BW505" s="147"/>
      <c r="BX505" s="147"/>
      <c r="BY505" s="147"/>
      <c r="BZ505" s="147"/>
      <c r="CA505" s="147"/>
      <c r="CB505" s="147"/>
      <c r="CC505" s="147"/>
      <c r="CD505" s="147"/>
      <c r="CE505" s="147"/>
      <c r="CF505" s="147"/>
      <c r="CG505" s="147"/>
      <c r="CH505" s="147"/>
      <c r="CI505" s="147"/>
      <c r="CJ505" s="147"/>
      <c r="CK505" s="147"/>
      <c r="CL505" s="147"/>
      <c r="CM505" s="147"/>
      <c r="CN505" s="147"/>
      <c r="CO505" s="147"/>
      <c r="CP505" s="147"/>
      <c r="CQ505" s="147"/>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c r="DQ505" s="147"/>
      <c r="DR505" s="147"/>
      <c r="DS505" s="147"/>
      <c r="DT505" s="147"/>
      <c r="DU505" s="147"/>
      <c r="DV505" s="147"/>
      <c r="DW505" s="147"/>
      <c r="DX505" s="147"/>
      <c r="DY505" s="147"/>
      <c r="DZ505" s="147"/>
      <c r="EA505" s="147"/>
      <c r="EB505" s="147"/>
      <c r="EC505" s="147"/>
      <c r="ED505" s="147"/>
      <c r="EE505" s="147"/>
    </row>
    <row r="506" spans="5:135" s="146" customFormat="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c r="BO506" s="147"/>
      <c r="BP506" s="147"/>
      <c r="BQ506" s="147"/>
      <c r="BR506" s="147"/>
      <c r="BS506" s="147"/>
      <c r="BT506" s="147"/>
      <c r="BU506" s="147"/>
      <c r="BV506" s="147"/>
      <c r="BW506" s="147"/>
      <c r="BX506" s="147"/>
      <c r="BY506" s="147"/>
      <c r="BZ506" s="147"/>
      <c r="CA506" s="147"/>
      <c r="CB506" s="147"/>
      <c r="CC506" s="147"/>
      <c r="CD506" s="147"/>
      <c r="CE506" s="147"/>
      <c r="CF506" s="147"/>
      <c r="CG506" s="147"/>
      <c r="CH506" s="147"/>
      <c r="CI506" s="147"/>
      <c r="CJ506" s="147"/>
      <c r="CK506" s="147"/>
      <c r="CL506" s="147"/>
      <c r="CM506" s="147"/>
      <c r="CN506" s="147"/>
      <c r="CO506" s="147"/>
      <c r="CP506" s="147"/>
      <c r="CQ506" s="147"/>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c r="DQ506" s="147"/>
      <c r="DR506" s="147"/>
      <c r="DS506" s="147"/>
      <c r="DT506" s="147"/>
      <c r="DU506" s="147"/>
      <c r="DV506" s="147"/>
      <c r="DW506" s="147"/>
      <c r="DX506" s="147"/>
      <c r="DY506" s="147"/>
      <c r="DZ506" s="147"/>
      <c r="EA506" s="147"/>
      <c r="EB506" s="147"/>
      <c r="EC506" s="147"/>
      <c r="ED506" s="147"/>
      <c r="EE506" s="147"/>
    </row>
    <row r="507" spans="5:135" s="146" customFormat="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c r="CA507" s="147"/>
      <c r="CB507" s="147"/>
      <c r="CC507" s="147"/>
      <c r="CD507" s="147"/>
      <c r="CE507" s="147"/>
      <c r="CF507" s="147"/>
      <c r="CG507" s="147"/>
      <c r="CH507" s="147"/>
      <c r="CI507" s="147"/>
      <c r="CJ507" s="147"/>
      <c r="CK507" s="147"/>
      <c r="CL507" s="147"/>
      <c r="CM507" s="147"/>
      <c r="CN507" s="147"/>
      <c r="CO507" s="147"/>
      <c r="CP507" s="147"/>
      <c r="CQ507" s="147"/>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c r="DQ507" s="147"/>
      <c r="DR507" s="147"/>
      <c r="DS507" s="147"/>
      <c r="DT507" s="147"/>
      <c r="DU507" s="147"/>
      <c r="DV507" s="147"/>
      <c r="DW507" s="147"/>
      <c r="DX507" s="147"/>
      <c r="DY507" s="147"/>
      <c r="DZ507" s="147"/>
      <c r="EA507" s="147"/>
      <c r="EB507" s="147"/>
      <c r="EC507" s="147"/>
      <c r="ED507" s="147"/>
      <c r="EE507" s="147"/>
    </row>
    <row r="508" spans="5:135" s="146" customFormat="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c r="BR508" s="147"/>
      <c r="BS508" s="147"/>
      <c r="BT508" s="147"/>
      <c r="BU508" s="147"/>
      <c r="BV508" s="147"/>
      <c r="BW508" s="147"/>
      <c r="BX508" s="147"/>
      <c r="BY508" s="147"/>
      <c r="BZ508" s="147"/>
      <c r="CA508" s="147"/>
      <c r="CB508" s="147"/>
      <c r="CC508" s="147"/>
      <c r="CD508" s="147"/>
      <c r="CE508" s="147"/>
      <c r="CF508" s="147"/>
      <c r="CG508" s="147"/>
      <c r="CH508" s="147"/>
      <c r="CI508" s="147"/>
      <c r="CJ508" s="147"/>
      <c r="CK508" s="147"/>
      <c r="CL508" s="147"/>
      <c r="CM508" s="147"/>
      <c r="CN508" s="147"/>
      <c r="CO508" s="147"/>
      <c r="CP508" s="147"/>
      <c r="CQ508" s="147"/>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c r="DQ508" s="147"/>
      <c r="DR508" s="147"/>
      <c r="DS508" s="147"/>
      <c r="DT508" s="147"/>
      <c r="DU508" s="147"/>
      <c r="DV508" s="147"/>
      <c r="DW508" s="147"/>
      <c r="DX508" s="147"/>
      <c r="DY508" s="147"/>
      <c r="DZ508" s="147"/>
      <c r="EA508" s="147"/>
      <c r="EB508" s="147"/>
      <c r="EC508" s="147"/>
      <c r="ED508" s="147"/>
      <c r="EE508" s="147"/>
    </row>
    <row r="509" spans="5:135" s="146" customFormat="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c r="BR509" s="147"/>
      <c r="BS509" s="147"/>
      <c r="BT509" s="147"/>
      <c r="BU509" s="147"/>
      <c r="BV509" s="147"/>
      <c r="BW509" s="147"/>
      <c r="BX509" s="147"/>
      <c r="BY509" s="147"/>
      <c r="BZ509" s="147"/>
      <c r="CA509" s="147"/>
      <c r="CB509" s="147"/>
      <c r="CC509" s="147"/>
      <c r="CD509" s="147"/>
      <c r="CE509" s="147"/>
      <c r="CF509" s="147"/>
      <c r="CG509" s="147"/>
      <c r="CH509" s="147"/>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c r="DQ509" s="147"/>
      <c r="DR509" s="147"/>
      <c r="DS509" s="147"/>
      <c r="DT509" s="147"/>
      <c r="DU509" s="147"/>
      <c r="DV509" s="147"/>
      <c r="DW509" s="147"/>
      <c r="DX509" s="147"/>
      <c r="DY509" s="147"/>
      <c r="DZ509" s="147"/>
      <c r="EA509" s="147"/>
      <c r="EB509" s="147"/>
      <c r="EC509" s="147"/>
      <c r="ED509" s="147"/>
      <c r="EE509" s="147"/>
    </row>
    <row r="510" spans="5:135" s="146" customFormat="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c r="BO510" s="147"/>
      <c r="BP510" s="147"/>
      <c r="BQ510" s="147"/>
      <c r="BR510" s="147"/>
      <c r="BS510" s="147"/>
      <c r="BT510" s="147"/>
      <c r="BU510" s="147"/>
      <c r="BV510" s="147"/>
      <c r="BW510" s="147"/>
      <c r="BX510" s="147"/>
      <c r="BY510" s="147"/>
      <c r="BZ510" s="147"/>
      <c r="CA510" s="147"/>
      <c r="CB510" s="147"/>
      <c r="CC510" s="147"/>
      <c r="CD510" s="147"/>
      <c r="CE510" s="147"/>
      <c r="CF510" s="147"/>
      <c r="CG510" s="147"/>
      <c r="CH510" s="147"/>
      <c r="CI510" s="147"/>
      <c r="CJ510" s="147"/>
      <c r="CK510" s="147"/>
      <c r="CL510" s="147"/>
      <c r="CM510" s="147"/>
      <c r="CN510" s="147"/>
      <c r="CO510" s="147"/>
      <c r="CP510" s="147"/>
      <c r="CQ510" s="147"/>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c r="DQ510" s="147"/>
      <c r="DR510" s="147"/>
      <c r="DS510" s="147"/>
      <c r="DT510" s="147"/>
      <c r="DU510" s="147"/>
      <c r="DV510" s="147"/>
      <c r="DW510" s="147"/>
      <c r="DX510" s="147"/>
      <c r="DY510" s="147"/>
      <c r="DZ510" s="147"/>
      <c r="EA510" s="147"/>
      <c r="EB510" s="147"/>
      <c r="EC510" s="147"/>
      <c r="ED510" s="147"/>
      <c r="EE510" s="147"/>
    </row>
    <row r="511" spans="5:135" s="146" customFormat="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c r="BR511" s="147"/>
      <c r="BS511" s="147"/>
      <c r="BT511" s="147"/>
      <c r="BU511" s="147"/>
      <c r="BV511" s="147"/>
      <c r="BW511" s="147"/>
      <c r="BX511" s="147"/>
      <c r="BY511" s="147"/>
      <c r="BZ511" s="147"/>
      <c r="CA511" s="147"/>
      <c r="CB511" s="147"/>
      <c r="CC511" s="147"/>
      <c r="CD511" s="147"/>
      <c r="CE511" s="147"/>
      <c r="CF511" s="147"/>
      <c r="CG511" s="147"/>
      <c r="CH511" s="147"/>
      <c r="CI511" s="147"/>
      <c r="CJ511" s="147"/>
      <c r="CK511" s="147"/>
      <c r="CL511" s="147"/>
      <c r="CM511" s="147"/>
      <c r="CN511" s="147"/>
      <c r="CO511" s="147"/>
      <c r="CP511" s="147"/>
      <c r="CQ511" s="147"/>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c r="DQ511" s="147"/>
      <c r="DR511" s="147"/>
      <c r="DS511" s="147"/>
      <c r="DT511" s="147"/>
      <c r="DU511" s="147"/>
      <c r="DV511" s="147"/>
      <c r="DW511" s="147"/>
      <c r="DX511" s="147"/>
      <c r="DY511" s="147"/>
      <c r="DZ511" s="147"/>
      <c r="EA511" s="147"/>
      <c r="EB511" s="147"/>
      <c r="EC511" s="147"/>
      <c r="ED511" s="147"/>
      <c r="EE511" s="147"/>
    </row>
    <row r="512" spans="5:135" s="146" customFormat="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c r="BR512" s="147"/>
      <c r="BS512" s="147"/>
      <c r="BT512" s="147"/>
      <c r="BU512" s="147"/>
      <c r="BV512" s="147"/>
      <c r="BW512" s="147"/>
      <c r="BX512" s="147"/>
      <c r="BY512" s="147"/>
      <c r="BZ512" s="147"/>
      <c r="CA512" s="147"/>
      <c r="CB512" s="147"/>
      <c r="CC512" s="147"/>
      <c r="CD512" s="147"/>
      <c r="CE512" s="147"/>
      <c r="CF512" s="147"/>
      <c r="CG512" s="147"/>
      <c r="CH512" s="147"/>
      <c r="CI512" s="147"/>
      <c r="CJ512" s="147"/>
      <c r="CK512" s="147"/>
      <c r="CL512" s="147"/>
      <c r="CM512" s="147"/>
      <c r="CN512" s="147"/>
      <c r="CO512" s="147"/>
      <c r="CP512" s="147"/>
      <c r="CQ512" s="147"/>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c r="DQ512" s="147"/>
      <c r="DR512" s="147"/>
      <c r="DS512" s="147"/>
      <c r="DT512" s="147"/>
      <c r="DU512" s="147"/>
      <c r="DV512" s="147"/>
      <c r="DW512" s="147"/>
      <c r="DX512" s="147"/>
      <c r="DY512" s="147"/>
      <c r="DZ512" s="147"/>
      <c r="EA512" s="147"/>
      <c r="EB512" s="147"/>
      <c r="EC512" s="147"/>
      <c r="ED512" s="147"/>
      <c r="EE512" s="147"/>
    </row>
    <row r="513" spans="5:135" s="146" customFormat="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c r="BR513" s="147"/>
      <c r="BS513" s="147"/>
      <c r="BT513" s="147"/>
      <c r="BU513" s="147"/>
      <c r="BV513" s="147"/>
      <c r="BW513" s="147"/>
      <c r="BX513" s="147"/>
      <c r="BY513" s="147"/>
      <c r="BZ513" s="147"/>
      <c r="CA513" s="147"/>
      <c r="CB513" s="147"/>
      <c r="CC513" s="147"/>
      <c r="CD513" s="147"/>
      <c r="CE513" s="147"/>
      <c r="CF513" s="147"/>
      <c r="CG513" s="147"/>
      <c r="CH513" s="147"/>
      <c r="CI513" s="147"/>
      <c r="CJ513" s="147"/>
      <c r="CK513" s="147"/>
      <c r="CL513" s="147"/>
      <c r="CM513" s="147"/>
      <c r="CN513" s="147"/>
      <c r="CO513" s="147"/>
      <c r="CP513" s="147"/>
      <c r="CQ513" s="147"/>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c r="DQ513" s="147"/>
      <c r="DR513" s="147"/>
      <c r="DS513" s="147"/>
      <c r="DT513" s="147"/>
      <c r="DU513" s="147"/>
      <c r="DV513" s="147"/>
      <c r="DW513" s="147"/>
      <c r="DX513" s="147"/>
      <c r="DY513" s="147"/>
      <c r="DZ513" s="147"/>
      <c r="EA513" s="147"/>
      <c r="EB513" s="147"/>
      <c r="EC513" s="147"/>
      <c r="ED513" s="147"/>
      <c r="EE513" s="147"/>
    </row>
    <row r="514" spans="5:135" s="146" customFormat="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c r="BR514" s="147"/>
      <c r="BS514" s="147"/>
      <c r="BT514" s="147"/>
      <c r="BU514" s="147"/>
      <c r="BV514" s="147"/>
      <c r="BW514" s="147"/>
      <c r="BX514" s="147"/>
      <c r="BY514" s="147"/>
      <c r="BZ514" s="147"/>
      <c r="CA514" s="147"/>
      <c r="CB514" s="147"/>
      <c r="CC514" s="147"/>
      <c r="CD514" s="147"/>
      <c r="CE514" s="147"/>
      <c r="CF514" s="147"/>
      <c r="CG514" s="147"/>
      <c r="CH514" s="147"/>
      <c r="CI514" s="147"/>
      <c r="CJ514" s="147"/>
      <c r="CK514" s="147"/>
      <c r="CL514" s="147"/>
      <c r="CM514" s="147"/>
      <c r="CN514" s="147"/>
      <c r="CO514" s="147"/>
      <c r="CP514" s="147"/>
      <c r="CQ514" s="147"/>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c r="DQ514" s="147"/>
      <c r="DR514" s="147"/>
      <c r="DS514" s="147"/>
      <c r="DT514" s="147"/>
      <c r="DU514" s="147"/>
      <c r="DV514" s="147"/>
      <c r="DW514" s="147"/>
      <c r="DX514" s="147"/>
      <c r="DY514" s="147"/>
      <c r="DZ514" s="147"/>
      <c r="EA514" s="147"/>
      <c r="EB514" s="147"/>
      <c r="EC514" s="147"/>
      <c r="ED514" s="147"/>
      <c r="EE514" s="147"/>
    </row>
    <row r="515" spans="5:135" s="146" customFormat="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c r="BR515" s="147"/>
      <c r="BS515" s="147"/>
      <c r="BT515" s="147"/>
      <c r="BU515" s="147"/>
      <c r="BV515" s="147"/>
      <c r="BW515" s="147"/>
      <c r="BX515" s="147"/>
      <c r="BY515" s="147"/>
      <c r="BZ515" s="147"/>
      <c r="CA515" s="147"/>
      <c r="CB515" s="147"/>
      <c r="CC515" s="147"/>
      <c r="CD515" s="147"/>
      <c r="CE515" s="147"/>
      <c r="CF515" s="147"/>
      <c r="CG515" s="147"/>
      <c r="CH515" s="147"/>
      <c r="CI515" s="147"/>
      <c r="CJ515" s="147"/>
      <c r="CK515" s="147"/>
      <c r="CL515" s="147"/>
      <c r="CM515" s="147"/>
      <c r="CN515" s="147"/>
      <c r="CO515" s="147"/>
      <c r="CP515" s="147"/>
      <c r="CQ515" s="147"/>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c r="DQ515" s="147"/>
      <c r="DR515" s="147"/>
      <c r="DS515" s="147"/>
      <c r="DT515" s="147"/>
      <c r="DU515" s="147"/>
      <c r="DV515" s="147"/>
      <c r="DW515" s="147"/>
      <c r="DX515" s="147"/>
      <c r="DY515" s="147"/>
      <c r="DZ515" s="147"/>
      <c r="EA515" s="147"/>
      <c r="EB515" s="147"/>
      <c r="EC515" s="147"/>
      <c r="ED515" s="147"/>
      <c r="EE515" s="147"/>
    </row>
    <row r="516" spans="5:135" s="146" customFormat="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c r="BO516" s="147"/>
      <c r="BP516" s="147"/>
      <c r="BQ516" s="147"/>
      <c r="BR516" s="147"/>
      <c r="BS516" s="147"/>
      <c r="BT516" s="147"/>
      <c r="BU516" s="147"/>
      <c r="BV516" s="147"/>
      <c r="BW516" s="147"/>
      <c r="BX516" s="147"/>
      <c r="BY516" s="147"/>
      <c r="BZ516" s="147"/>
      <c r="CA516" s="147"/>
      <c r="CB516" s="147"/>
      <c r="CC516" s="147"/>
      <c r="CD516" s="147"/>
      <c r="CE516" s="147"/>
      <c r="CF516" s="147"/>
      <c r="CG516" s="147"/>
      <c r="CH516" s="147"/>
      <c r="CI516" s="147"/>
      <c r="CJ516" s="147"/>
      <c r="CK516" s="147"/>
      <c r="CL516" s="147"/>
      <c r="CM516" s="147"/>
      <c r="CN516" s="147"/>
      <c r="CO516" s="147"/>
      <c r="CP516" s="147"/>
      <c r="CQ516" s="147"/>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c r="DQ516" s="147"/>
      <c r="DR516" s="147"/>
      <c r="DS516" s="147"/>
      <c r="DT516" s="147"/>
      <c r="DU516" s="147"/>
      <c r="DV516" s="147"/>
      <c r="DW516" s="147"/>
      <c r="DX516" s="147"/>
      <c r="DY516" s="147"/>
      <c r="DZ516" s="147"/>
      <c r="EA516" s="147"/>
      <c r="EB516" s="147"/>
      <c r="EC516" s="147"/>
      <c r="ED516" s="147"/>
      <c r="EE516" s="147"/>
    </row>
    <row r="517" spans="5:135" s="146" customFormat="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c r="BO517" s="147"/>
      <c r="BP517" s="147"/>
      <c r="BQ517" s="147"/>
      <c r="BR517" s="147"/>
      <c r="BS517" s="147"/>
      <c r="BT517" s="147"/>
      <c r="BU517" s="147"/>
      <c r="BV517" s="147"/>
      <c r="BW517" s="147"/>
      <c r="BX517" s="147"/>
      <c r="BY517" s="147"/>
      <c r="BZ517" s="147"/>
      <c r="CA517" s="147"/>
      <c r="CB517" s="147"/>
      <c r="CC517" s="147"/>
      <c r="CD517" s="147"/>
      <c r="CE517" s="147"/>
      <c r="CF517" s="147"/>
      <c r="CG517" s="147"/>
      <c r="CH517" s="147"/>
      <c r="CI517" s="147"/>
      <c r="CJ517" s="147"/>
      <c r="CK517" s="147"/>
      <c r="CL517" s="147"/>
      <c r="CM517" s="147"/>
      <c r="CN517" s="147"/>
      <c r="CO517" s="147"/>
      <c r="CP517" s="147"/>
      <c r="CQ517" s="147"/>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c r="DQ517" s="147"/>
      <c r="DR517" s="147"/>
      <c r="DS517" s="147"/>
      <c r="DT517" s="147"/>
      <c r="DU517" s="147"/>
      <c r="DV517" s="147"/>
      <c r="DW517" s="147"/>
      <c r="DX517" s="147"/>
      <c r="DY517" s="147"/>
      <c r="DZ517" s="147"/>
      <c r="EA517" s="147"/>
      <c r="EB517" s="147"/>
      <c r="EC517" s="147"/>
      <c r="ED517" s="147"/>
      <c r="EE517" s="147"/>
    </row>
    <row r="518" spans="5:135" s="146" customFormat="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c r="BO518" s="147"/>
      <c r="BP518" s="147"/>
      <c r="BQ518" s="147"/>
      <c r="BR518" s="147"/>
      <c r="BS518" s="147"/>
      <c r="BT518" s="147"/>
      <c r="BU518" s="147"/>
      <c r="BV518" s="147"/>
      <c r="BW518" s="147"/>
      <c r="BX518" s="147"/>
      <c r="BY518" s="147"/>
      <c r="BZ518" s="147"/>
      <c r="CA518" s="147"/>
      <c r="CB518" s="147"/>
      <c r="CC518" s="147"/>
      <c r="CD518" s="147"/>
      <c r="CE518" s="147"/>
      <c r="CF518" s="147"/>
      <c r="CG518" s="147"/>
      <c r="CH518" s="147"/>
      <c r="CI518" s="147"/>
      <c r="CJ518" s="147"/>
      <c r="CK518" s="147"/>
      <c r="CL518" s="147"/>
      <c r="CM518" s="147"/>
      <c r="CN518" s="147"/>
      <c r="CO518" s="147"/>
      <c r="CP518" s="147"/>
      <c r="CQ518" s="147"/>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c r="DQ518" s="147"/>
      <c r="DR518" s="147"/>
      <c r="DS518" s="147"/>
      <c r="DT518" s="147"/>
      <c r="DU518" s="147"/>
      <c r="DV518" s="147"/>
      <c r="DW518" s="147"/>
      <c r="DX518" s="147"/>
      <c r="DY518" s="147"/>
      <c r="DZ518" s="147"/>
      <c r="EA518" s="147"/>
      <c r="EB518" s="147"/>
      <c r="EC518" s="147"/>
      <c r="ED518" s="147"/>
      <c r="EE518" s="147"/>
    </row>
    <row r="519" spans="5:135" s="146" customFormat="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c r="BO519" s="147"/>
      <c r="BP519" s="147"/>
      <c r="BQ519" s="147"/>
      <c r="BR519" s="147"/>
      <c r="BS519" s="147"/>
      <c r="BT519" s="147"/>
      <c r="BU519" s="147"/>
      <c r="BV519" s="147"/>
      <c r="BW519" s="147"/>
      <c r="BX519" s="147"/>
      <c r="BY519" s="147"/>
      <c r="BZ519" s="147"/>
      <c r="CA519" s="147"/>
      <c r="CB519" s="147"/>
      <c r="CC519" s="147"/>
      <c r="CD519" s="147"/>
      <c r="CE519" s="147"/>
      <c r="CF519" s="147"/>
      <c r="CG519" s="147"/>
      <c r="CH519" s="147"/>
      <c r="CI519" s="147"/>
      <c r="CJ519" s="147"/>
      <c r="CK519" s="147"/>
      <c r="CL519" s="147"/>
      <c r="CM519" s="147"/>
      <c r="CN519" s="147"/>
      <c r="CO519" s="147"/>
      <c r="CP519" s="147"/>
      <c r="CQ519" s="147"/>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c r="DQ519" s="147"/>
      <c r="DR519" s="147"/>
      <c r="DS519" s="147"/>
      <c r="DT519" s="147"/>
      <c r="DU519" s="147"/>
      <c r="DV519" s="147"/>
      <c r="DW519" s="147"/>
      <c r="DX519" s="147"/>
      <c r="DY519" s="147"/>
      <c r="DZ519" s="147"/>
      <c r="EA519" s="147"/>
      <c r="EB519" s="147"/>
      <c r="EC519" s="147"/>
      <c r="ED519" s="147"/>
      <c r="EE519" s="147"/>
    </row>
    <row r="520" spans="5:135" s="146" customFormat="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c r="BR520" s="147"/>
      <c r="BS520" s="147"/>
      <c r="BT520" s="147"/>
      <c r="BU520" s="147"/>
      <c r="BV520" s="147"/>
      <c r="BW520" s="147"/>
      <c r="BX520" s="147"/>
      <c r="BY520" s="147"/>
      <c r="BZ520" s="147"/>
      <c r="CA520" s="147"/>
      <c r="CB520" s="147"/>
      <c r="CC520" s="147"/>
      <c r="CD520" s="147"/>
      <c r="CE520" s="147"/>
      <c r="CF520" s="147"/>
      <c r="CG520" s="147"/>
      <c r="CH520" s="147"/>
      <c r="CI520" s="147"/>
      <c r="CJ520" s="147"/>
      <c r="CK520" s="147"/>
      <c r="CL520" s="147"/>
      <c r="CM520" s="147"/>
      <c r="CN520" s="147"/>
      <c r="CO520" s="147"/>
      <c r="CP520" s="147"/>
      <c r="CQ520" s="147"/>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c r="DQ520" s="147"/>
      <c r="DR520" s="147"/>
      <c r="DS520" s="147"/>
      <c r="DT520" s="147"/>
      <c r="DU520" s="147"/>
      <c r="DV520" s="147"/>
      <c r="DW520" s="147"/>
      <c r="DX520" s="147"/>
      <c r="DY520" s="147"/>
      <c r="DZ520" s="147"/>
      <c r="EA520" s="147"/>
      <c r="EB520" s="147"/>
      <c r="EC520" s="147"/>
      <c r="ED520" s="147"/>
      <c r="EE520" s="147"/>
    </row>
    <row r="521" spans="5:135" s="146" customFormat="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c r="BO521" s="147"/>
      <c r="BP521" s="147"/>
      <c r="BQ521" s="147"/>
      <c r="BR521" s="147"/>
      <c r="BS521" s="147"/>
      <c r="BT521" s="147"/>
      <c r="BU521" s="147"/>
      <c r="BV521" s="147"/>
      <c r="BW521" s="147"/>
      <c r="BX521" s="147"/>
      <c r="BY521" s="147"/>
      <c r="BZ521" s="147"/>
      <c r="CA521" s="147"/>
      <c r="CB521" s="147"/>
      <c r="CC521" s="147"/>
      <c r="CD521" s="147"/>
      <c r="CE521" s="147"/>
      <c r="CF521" s="147"/>
      <c r="CG521" s="147"/>
      <c r="CH521" s="147"/>
      <c r="CI521" s="147"/>
      <c r="CJ521" s="147"/>
      <c r="CK521" s="147"/>
      <c r="CL521" s="147"/>
      <c r="CM521" s="147"/>
      <c r="CN521" s="147"/>
      <c r="CO521" s="147"/>
      <c r="CP521" s="147"/>
      <c r="CQ521" s="147"/>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c r="DQ521" s="147"/>
      <c r="DR521" s="147"/>
      <c r="DS521" s="147"/>
      <c r="DT521" s="147"/>
      <c r="DU521" s="147"/>
      <c r="DV521" s="147"/>
      <c r="DW521" s="147"/>
      <c r="DX521" s="147"/>
      <c r="DY521" s="147"/>
      <c r="DZ521" s="147"/>
      <c r="EA521" s="147"/>
      <c r="EB521" s="147"/>
      <c r="EC521" s="147"/>
      <c r="ED521" s="147"/>
      <c r="EE521" s="147"/>
    </row>
    <row r="522" spans="5:135" s="146" customFormat="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c r="BO522" s="147"/>
      <c r="BP522" s="147"/>
      <c r="BQ522" s="147"/>
      <c r="BR522" s="147"/>
      <c r="BS522" s="147"/>
      <c r="BT522" s="147"/>
      <c r="BU522" s="147"/>
      <c r="BV522" s="147"/>
      <c r="BW522" s="147"/>
      <c r="BX522" s="147"/>
      <c r="BY522" s="147"/>
      <c r="BZ522" s="147"/>
      <c r="CA522" s="147"/>
      <c r="CB522" s="147"/>
      <c r="CC522" s="147"/>
      <c r="CD522" s="147"/>
      <c r="CE522" s="147"/>
      <c r="CF522" s="147"/>
      <c r="CG522" s="147"/>
      <c r="CH522" s="147"/>
      <c r="CI522" s="147"/>
      <c r="CJ522" s="147"/>
      <c r="CK522" s="147"/>
      <c r="CL522" s="147"/>
      <c r="CM522" s="147"/>
      <c r="CN522" s="147"/>
      <c r="CO522" s="147"/>
      <c r="CP522" s="147"/>
      <c r="CQ522" s="147"/>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c r="DQ522" s="147"/>
      <c r="DR522" s="147"/>
      <c r="DS522" s="147"/>
      <c r="DT522" s="147"/>
      <c r="DU522" s="147"/>
      <c r="DV522" s="147"/>
      <c r="DW522" s="147"/>
      <c r="DX522" s="147"/>
      <c r="DY522" s="147"/>
      <c r="DZ522" s="147"/>
      <c r="EA522" s="147"/>
      <c r="EB522" s="147"/>
      <c r="EC522" s="147"/>
      <c r="ED522" s="147"/>
      <c r="EE522" s="147"/>
    </row>
    <row r="523" spans="5:135" s="146" customFormat="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c r="BO523" s="147"/>
      <c r="BP523" s="147"/>
      <c r="BQ523" s="147"/>
      <c r="BR523" s="147"/>
      <c r="BS523" s="147"/>
      <c r="BT523" s="147"/>
      <c r="BU523" s="147"/>
      <c r="BV523" s="147"/>
      <c r="BW523" s="147"/>
      <c r="BX523" s="147"/>
      <c r="BY523" s="147"/>
      <c r="BZ523" s="147"/>
      <c r="CA523" s="147"/>
      <c r="CB523" s="147"/>
      <c r="CC523" s="147"/>
      <c r="CD523" s="147"/>
      <c r="CE523" s="147"/>
      <c r="CF523" s="147"/>
      <c r="CG523" s="147"/>
      <c r="CH523" s="147"/>
      <c r="CI523" s="147"/>
      <c r="CJ523" s="147"/>
      <c r="CK523" s="147"/>
      <c r="CL523" s="147"/>
      <c r="CM523" s="147"/>
      <c r="CN523" s="147"/>
      <c r="CO523" s="147"/>
      <c r="CP523" s="147"/>
      <c r="CQ523" s="147"/>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c r="DQ523" s="147"/>
      <c r="DR523" s="147"/>
      <c r="DS523" s="147"/>
      <c r="DT523" s="147"/>
      <c r="DU523" s="147"/>
      <c r="DV523" s="147"/>
      <c r="DW523" s="147"/>
      <c r="DX523" s="147"/>
      <c r="DY523" s="147"/>
      <c r="DZ523" s="147"/>
      <c r="EA523" s="147"/>
      <c r="EB523" s="147"/>
      <c r="EC523" s="147"/>
      <c r="ED523" s="147"/>
      <c r="EE523" s="147"/>
    </row>
    <row r="524" spans="5:135" s="146" customFormat="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c r="BR524" s="147"/>
      <c r="BS524" s="147"/>
      <c r="BT524" s="147"/>
      <c r="BU524" s="147"/>
      <c r="BV524" s="147"/>
      <c r="BW524" s="147"/>
      <c r="BX524" s="147"/>
      <c r="BY524" s="147"/>
      <c r="BZ524" s="147"/>
      <c r="CA524" s="147"/>
      <c r="CB524" s="147"/>
      <c r="CC524" s="147"/>
      <c r="CD524" s="147"/>
      <c r="CE524" s="147"/>
      <c r="CF524" s="147"/>
      <c r="CG524" s="147"/>
      <c r="CH524" s="147"/>
      <c r="CI524" s="147"/>
      <c r="CJ524" s="147"/>
      <c r="CK524" s="147"/>
      <c r="CL524" s="147"/>
      <c r="CM524" s="147"/>
      <c r="CN524" s="147"/>
      <c r="CO524" s="147"/>
      <c r="CP524" s="147"/>
      <c r="CQ524" s="147"/>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c r="DQ524" s="147"/>
      <c r="DR524" s="147"/>
      <c r="DS524" s="147"/>
      <c r="DT524" s="147"/>
      <c r="DU524" s="147"/>
      <c r="DV524" s="147"/>
      <c r="DW524" s="147"/>
      <c r="DX524" s="147"/>
      <c r="DY524" s="147"/>
      <c r="DZ524" s="147"/>
      <c r="EA524" s="147"/>
      <c r="EB524" s="147"/>
      <c r="EC524" s="147"/>
      <c r="ED524" s="147"/>
      <c r="EE524" s="147"/>
    </row>
    <row r="525" spans="5:135" s="146" customFormat="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c r="BO525" s="147"/>
      <c r="BP525" s="147"/>
      <c r="BQ525" s="147"/>
      <c r="BR525" s="147"/>
      <c r="BS525" s="147"/>
      <c r="BT525" s="147"/>
      <c r="BU525" s="147"/>
      <c r="BV525" s="147"/>
      <c r="BW525" s="147"/>
      <c r="BX525" s="147"/>
      <c r="BY525" s="147"/>
      <c r="BZ525" s="147"/>
      <c r="CA525" s="147"/>
      <c r="CB525" s="147"/>
      <c r="CC525" s="147"/>
      <c r="CD525" s="147"/>
      <c r="CE525" s="147"/>
      <c r="CF525" s="147"/>
      <c r="CG525" s="147"/>
      <c r="CH525" s="147"/>
      <c r="CI525" s="147"/>
      <c r="CJ525" s="147"/>
      <c r="CK525" s="147"/>
      <c r="CL525" s="147"/>
      <c r="CM525" s="147"/>
      <c r="CN525" s="147"/>
      <c r="CO525" s="147"/>
      <c r="CP525" s="147"/>
      <c r="CQ525" s="147"/>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c r="DQ525" s="147"/>
      <c r="DR525" s="147"/>
      <c r="DS525" s="147"/>
      <c r="DT525" s="147"/>
      <c r="DU525" s="147"/>
      <c r="DV525" s="147"/>
      <c r="DW525" s="147"/>
      <c r="DX525" s="147"/>
      <c r="DY525" s="147"/>
      <c r="DZ525" s="147"/>
      <c r="EA525" s="147"/>
      <c r="EB525" s="147"/>
      <c r="EC525" s="147"/>
      <c r="ED525" s="147"/>
      <c r="EE525" s="147"/>
    </row>
    <row r="526" spans="5:135" s="146" customFormat="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c r="BO526" s="147"/>
      <c r="BP526" s="147"/>
      <c r="BQ526" s="147"/>
      <c r="BR526" s="147"/>
      <c r="BS526" s="147"/>
      <c r="BT526" s="147"/>
      <c r="BU526" s="147"/>
      <c r="BV526" s="147"/>
      <c r="BW526" s="147"/>
      <c r="BX526" s="147"/>
      <c r="BY526" s="147"/>
      <c r="BZ526" s="147"/>
      <c r="CA526" s="147"/>
      <c r="CB526" s="147"/>
      <c r="CC526" s="147"/>
      <c r="CD526" s="147"/>
      <c r="CE526" s="147"/>
      <c r="CF526" s="147"/>
      <c r="CG526" s="147"/>
      <c r="CH526" s="147"/>
      <c r="CI526" s="147"/>
      <c r="CJ526" s="147"/>
      <c r="CK526" s="147"/>
      <c r="CL526" s="147"/>
      <c r="CM526" s="147"/>
      <c r="CN526" s="147"/>
      <c r="CO526" s="147"/>
      <c r="CP526" s="147"/>
      <c r="CQ526" s="147"/>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c r="DQ526" s="147"/>
      <c r="DR526" s="147"/>
      <c r="DS526" s="147"/>
      <c r="DT526" s="147"/>
      <c r="DU526" s="147"/>
      <c r="DV526" s="147"/>
      <c r="DW526" s="147"/>
      <c r="DX526" s="147"/>
      <c r="DY526" s="147"/>
      <c r="DZ526" s="147"/>
      <c r="EA526" s="147"/>
      <c r="EB526" s="147"/>
      <c r="EC526" s="147"/>
      <c r="ED526" s="147"/>
      <c r="EE526" s="147"/>
    </row>
    <row r="527" spans="5:135" s="146" customFormat="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c r="BO527" s="147"/>
      <c r="BP527" s="147"/>
      <c r="BQ527" s="147"/>
      <c r="BR527" s="147"/>
      <c r="BS527" s="147"/>
      <c r="BT527" s="147"/>
      <c r="BU527" s="147"/>
      <c r="BV527" s="147"/>
      <c r="BW527" s="147"/>
      <c r="BX527" s="147"/>
      <c r="BY527" s="147"/>
      <c r="BZ527" s="147"/>
      <c r="CA527" s="147"/>
      <c r="CB527" s="147"/>
      <c r="CC527" s="147"/>
      <c r="CD527" s="147"/>
      <c r="CE527" s="147"/>
      <c r="CF527" s="147"/>
      <c r="CG527" s="147"/>
      <c r="CH527" s="147"/>
      <c r="CI527" s="147"/>
      <c r="CJ527" s="147"/>
      <c r="CK527" s="147"/>
      <c r="CL527" s="147"/>
      <c r="CM527" s="147"/>
      <c r="CN527" s="147"/>
      <c r="CO527" s="147"/>
      <c r="CP527" s="147"/>
      <c r="CQ527" s="147"/>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c r="DQ527" s="147"/>
      <c r="DR527" s="147"/>
      <c r="DS527" s="147"/>
      <c r="DT527" s="147"/>
      <c r="DU527" s="147"/>
      <c r="DV527" s="147"/>
      <c r="DW527" s="147"/>
      <c r="DX527" s="147"/>
      <c r="DY527" s="147"/>
      <c r="DZ527" s="147"/>
      <c r="EA527" s="147"/>
      <c r="EB527" s="147"/>
      <c r="EC527" s="147"/>
      <c r="ED527" s="147"/>
      <c r="EE527" s="147"/>
    </row>
    <row r="528" spans="5:135" s="146" customFormat="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c r="BO528" s="147"/>
      <c r="BP528" s="147"/>
      <c r="BQ528" s="147"/>
      <c r="BR528" s="147"/>
      <c r="BS528" s="147"/>
      <c r="BT528" s="147"/>
      <c r="BU528" s="147"/>
      <c r="BV528" s="147"/>
      <c r="BW528" s="147"/>
      <c r="BX528" s="147"/>
      <c r="BY528" s="147"/>
      <c r="BZ528" s="147"/>
      <c r="CA528" s="147"/>
      <c r="CB528" s="147"/>
      <c r="CC528" s="147"/>
      <c r="CD528" s="147"/>
      <c r="CE528" s="147"/>
      <c r="CF528" s="147"/>
      <c r="CG528" s="147"/>
      <c r="CH528" s="147"/>
      <c r="CI528" s="147"/>
      <c r="CJ528" s="147"/>
      <c r="CK528" s="147"/>
      <c r="CL528" s="147"/>
      <c r="CM528" s="147"/>
      <c r="CN528" s="147"/>
      <c r="CO528" s="147"/>
      <c r="CP528" s="147"/>
      <c r="CQ528" s="147"/>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c r="DQ528" s="147"/>
      <c r="DR528" s="147"/>
      <c r="DS528" s="147"/>
      <c r="DT528" s="147"/>
      <c r="DU528" s="147"/>
      <c r="DV528" s="147"/>
      <c r="DW528" s="147"/>
      <c r="DX528" s="147"/>
      <c r="DY528" s="147"/>
      <c r="DZ528" s="147"/>
      <c r="EA528" s="147"/>
      <c r="EB528" s="147"/>
      <c r="EC528" s="147"/>
      <c r="ED528" s="147"/>
      <c r="EE528" s="147"/>
    </row>
    <row r="529" spans="5:135" s="146" customFormat="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c r="BO529" s="147"/>
      <c r="BP529" s="147"/>
      <c r="BQ529" s="147"/>
      <c r="BR529" s="147"/>
      <c r="BS529" s="147"/>
      <c r="BT529" s="147"/>
      <c r="BU529" s="147"/>
      <c r="BV529" s="147"/>
      <c r="BW529" s="147"/>
      <c r="BX529" s="147"/>
      <c r="BY529" s="147"/>
      <c r="BZ529" s="147"/>
      <c r="CA529" s="147"/>
      <c r="CB529" s="147"/>
      <c r="CC529" s="147"/>
      <c r="CD529" s="147"/>
      <c r="CE529" s="147"/>
      <c r="CF529" s="147"/>
      <c r="CG529" s="147"/>
      <c r="CH529" s="147"/>
      <c r="CI529" s="147"/>
      <c r="CJ529" s="147"/>
      <c r="CK529" s="147"/>
      <c r="CL529" s="147"/>
      <c r="CM529" s="147"/>
      <c r="CN529" s="147"/>
      <c r="CO529" s="147"/>
      <c r="CP529" s="147"/>
      <c r="CQ529" s="147"/>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c r="DQ529" s="147"/>
      <c r="DR529" s="147"/>
      <c r="DS529" s="147"/>
      <c r="DT529" s="147"/>
      <c r="DU529" s="147"/>
      <c r="DV529" s="147"/>
      <c r="DW529" s="147"/>
      <c r="DX529" s="147"/>
      <c r="DY529" s="147"/>
      <c r="DZ529" s="147"/>
      <c r="EA529" s="147"/>
      <c r="EB529" s="147"/>
      <c r="EC529" s="147"/>
      <c r="ED529" s="147"/>
      <c r="EE529" s="147"/>
    </row>
    <row r="530" spans="5:135" s="146" customFormat="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c r="BO530" s="147"/>
      <c r="BP530" s="147"/>
      <c r="BQ530" s="147"/>
      <c r="BR530" s="147"/>
      <c r="BS530" s="147"/>
      <c r="BT530" s="147"/>
      <c r="BU530" s="147"/>
      <c r="BV530" s="147"/>
      <c r="BW530" s="147"/>
      <c r="BX530" s="147"/>
      <c r="BY530" s="147"/>
      <c r="BZ530" s="147"/>
      <c r="CA530" s="147"/>
      <c r="CB530" s="147"/>
      <c r="CC530" s="147"/>
      <c r="CD530" s="147"/>
      <c r="CE530" s="147"/>
      <c r="CF530" s="147"/>
      <c r="CG530" s="147"/>
      <c r="CH530" s="147"/>
      <c r="CI530" s="147"/>
      <c r="CJ530" s="147"/>
      <c r="CK530" s="147"/>
      <c r="CL530" s="147"/>
      <c r="CM530" s="147"/>
      <c r="CN530" s="147"/>
      <c r="CO530" s="147"/>
      <c r="CP530" s="147"/>
      <c r="CQ530" s="147"/>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c r="DQ530" s="147"/>
      <c r="DR530" s="147"/>
      <c r="DS530" s="147"/>
      <c r="DT530" s="147"/>
      <c r="DU530" s="147"/>
      <c r="DV530" s="147"/>
      <c r="DW530" s="147"/>
      <c r="DX530" s="147"/>
      <c r="DY530" s="147"/>
      <c r="DZ530" s="147"/>
      <c r="EA530" s="147"/>
      <c r="EB530" s="147"/>
      <c r="EC530" s="147"/>
      <c r="ED530" s="147"/>
      <c r="EE530" s="147"/>
    </row>
    <row r="531" spans="5:135" s="146" customFormat="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c r="BO531" s="147"/>
      <c r="BP531" s="147"/>
      <c r="BQ531" s="147"/>
      <c r="BR531" s="147"/>
      <c r="BS531" s="147"/>
      <c r="BT531" s="147"/>
      <c r="BU531" s="147"/>
      <c r="BV531" s="147"/>
      <c r="BW531" s="147"/>
      <c r="BX531" s="147"/>
      <c r="BY531" s="147"/>
      <c r="BZ531" s="147"/>
      <c r="CA531" s="147"/>
      <c r="CB531" s="147"/>
      <c r="CC531" s="147"/>
      <c r="CD531" s="147"/>
      <c r="CE531" s="147"/>
      <c r="CF531" s="147"/>
      <c r="CG531" s="147"/>
      <c r="CH531" s="147"/>
      <c r="CI531" s="147"/>
      <c r="CJ531" s="147"/>
      <c r="CK531" s="147"/>
      <c r="CL531" s="147"/>
      <c r="CM531" s="147"/>
      <c r="CN531" s="147"/>
      <c r="CO531" s="147"/>
      <c r="CP531" s="147"/>
      <c r="CQ531" s="147"/>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c r="DQ531" s="147"/>
      <c r="DR531" s="147"/>
      <c r="DS531" s="147"/>
      <c r="DT531" s="147"/>
      <c r="DU531" s="147"/>
      <c r="DV531" s="147"/>
      <c r="DW531" s="147"/>
      <c r="DX531" s="147"/>
      <c r="DY531" s="147"/>
      <c r="DZ531" s="147"/>
      <c r="EA531" s="147"/>
      <c r="EB531" s="147"/>
      <c r="EC531" s="147"/>
      <c r="ED531" s="147"/>
      <c r="EE531" s="147"/>
    </row>
    <row r="532" spans="5:135" s="146" customFormat="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c r="BO532" s="147"/>
      <c r="BP532" s="147"/>
      <c r="BQ532" s="147"/>
      <c r="BR532" s="147"/>
      <c r="BS532" s="147"/>
      <c r="BT532" s="147"/>
      <c r="BU532" s="147"/>
      <c r="BV532" s="147"/>
      <c r="BW532" s="147"/>
      <c r="BX532" s="147"/>
      <c r="BY532" s="147"/>
      <c r="BZ532" s="147"/>
      <c r="CA532" s="147"/>
      <c r="CB532" s="147"/>
      <c r="CC532" s="147"/>
      <c r="CD532" s="147"/>
      <c r="CE532" s="147"/>
      <c r="CF532" s="147"/>
      <c r="CG532" s="147"/>
      <c r="CH532" s="147"/>
      <c r="CI532" s="147"/>
      <c r="CJ532" s="147"/>
      <c r="CK532" s="147"/>
      <c r="CL532" s="147"/>
      <c r="CM532" s="147"/>
      <c r="CN532" s="147"/>
      <c r="CO532" s="147"/>
      <c r="CP532" s="147"/>
      <c r="CQ532" s="147"/>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c r="DQ532" s="147"/>
      <c r="DR532" s="147"/>
      <c r="DS532" s="147"/>
      <c r="DT532" s="147"/>
      <c r="DU532" s="147"/>
      <c r="DV532" s="147"/>
      <c r="DW532" s="147"/>
      <c r="DX532" s="147"/>
      <c r="DY532" s="147"/>
      <c r="DZ532" s="147"/>
      <c r="EA532" s="147"/>
      <c r="EB532" s="147"/>
      <c r="EC532" s="147"/>
      <c r="ED532" s="147"/>
      <c r="EE532" s="147"/>
    </row>
    <row r="533" spans="5:135" s="146" customFormat="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c r="BO533" s="147"/>
      <c r="BP533" s="147"/>
      <c r="BQ533" s="147"/>
      <c r="BR533" s="147"/>
      <c r="BS533" s="147"/>
      <c r="BT533" s="147"/>
      <c r="BU533" s="147"/>
      <c r="BV533" s="147"/>
      <c r="BW533" s="147"/>
      <c r="BX533" s="147"/>
      <c r="BY533" s="147"/>
      <c r="BZ533" s="147"/>
      <c r="CA533" s="147"/>
      <c r="CB533" s="147"/>
      <c r="CC533" s="147"/>
      <c r="CD533" s="147"/>
      <c r="CE533" s="147"/>
      <c r="CF533" s="147"/>
      <c r="CG533" s="147"/>
      <c r="CH533" s="147"/>
      <c r="CI533" s="147"/>
      <c r="CJ533" s="147"/>
      <c r="CK533" s="147"/>
      <c r="CL533" s="147"/>
      <c r="CM533" s="147"/>
      <c r="CN533" s="147"/>
      <c r="CO533" s="147"/>
      <c r="CP533" s="147"/>
      <c r="CQ533" s="147"/>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c r="DQ533" s="147"/>
      <c r="DR533" s="147"/>
      <c r="DS533" s="147"/>
      <c r="DT533" s="147"/>
      <c r="DU533" s="147"/>
      <c r="DV533" s="147"/>
      <c r="DW533" s="147"/>
      <c r="DX533" s="147"/>
      <c r="DY533" s="147"/>
      <c r="DZ533" s="147"/>
      <c r="EA533" s="147"/>
      <c r="EB533" s="147"/>
      <c r="EC533" s="147"/>
      <c r="ED533" s="147"/>
      <c r="EE533" s="147"/>
    </row>
    <row r="534" spans="5:135" s="146" customFormat="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c r="BO534" s="147"/>
      <c r="BP534" s="147"/>
      <c r="BQ534" s="147"/>
      <c r="BR534" s="147"/>
      <c r="BS534" s="147"/>
      <c r="BT534" s="147"/>
      <c r="BU534" s="147"/>
      <c r="BV534" s="147"/>
      <c r="BW534" s="147"/>
      <c r="BX534" s="147"/>
      <c r="BY534" s="147"/>
      <c r="BZ534" s="147"/>
      <c r="CA534" s="147"/>
      <c r="CB534" s="147"/>
      <c r="CC534" s="147"/>
      <c r="CD534" s="147"/>
      <c r="CE534" s="147"/>
      <c r="CF534" s="147"/>
      <c r="CG534" s="147"/>
      <c r="CH534" s="147"/>
      <c r="CI534" s="147"/>
      <c r="CJ534" s="147"/>
      <c r="CK534" s="147"/>
      <c r="CL534" s="147"/>
      <c r="CM534" s="147"/>
      <c r="CN534" s="147"/>
      <c r="CO534" s="147"/>
      <c r="CP534" s="147"/>
      <c r="CQ534" s="147"/>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c r="DQ534" s="147"/>
      <c r="DR534" s="147"/>
      <c r="DS534" s="147"/>
      <c r="DT534" s="147"/>
      <c r="DU534" s="147"/>
      <c r="DV534" s="147"/>
      <c r="DW534" s="147"/>
      <c r="DX534" s="147"/>
      <c r="DY534" s="147"/>
      <c r="DZ534" s="147"/>
      <c r="EA534" s="147"/>
      <c r="EB534" s="147"/>
      <c r="EC534" s="147"/>
      <c r="ED534" s="147"/>
      <c r="EE534" s="147"/>
    </row>
    <row r="535" spans="5:135" s="146" customFormat="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c r="BO535" s="147"/>
      <c r="BP535" s="147"/>
      <c r="BQ535" s="147"/>
      <c r="BR535" s="147"/>
      <c r="BS535" s="147"/>
      <c r="BT535" s="147"/>
      <c r="BU535" s="147"/>
      <c r="BV535" s="147"/>
      <c r="BW535" s="147"/>
      <c r="BX535" s="147"/>
      <c r="BY535" s="147"/>
      <c r="BZ535" s="147"/>
      <c r="CA535" s="147"/>
      <c r="CB535" s="147"/>
      <c r="CC535" s="147"/>
      <c r="CD535" s="147"/>
      <c r="CE535" s="147"/>
      <c r="CF535" s="147"/>
      <c r="CG535" s="147"/>
      <c r="CH535" s="147"/>
      <c r="CI535" s="147"/>
      <c r="CJ535" s="147"/>
      <c r="CK535" s="147"/>
      <c r="CL535" s="147"/>
      <c r="CM535" s="147"/>
      <c r="CN535" s="147"/>
      <c r="CO535" s="147"/>
      <c r="CP535" s="147"/>
      <c r="CQ535" s="147"/>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c r="DQ535" s="147"/>
      <c r="DR535" s="147"/>
      <c r="DS535" s="147"/>
      <c r="DT535" s="147"/>
      <c r="DU535" s="147"/>
      <c r="DV535" s="147"/>
      <c r="DW535" s="147"/>
      <c r="DX535" s="147"/>
      <c r="DY535" s="147"/>
      <c r="DZ535" s="147"/>
      <c r="EA535" s="147"/>
      <c r="EB535" s="147"/>
      <c r="EC535" s="147"/>
      <c r="ED535" s="147"/>
      <c r="EE535" s="147"/>
    </row>
    <row r="536" spans="5:135" s="146" customFormat="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c r="BO536" s="147"/>
      <c r="BP536" s="147"/>
      <c r="BQ536" s="147"/>
      <c r="BR536" s="147"/>
      <c r="BS536" s="147"/>
      <c r="BT536" s="147"/>
      <c r="BU536" s="147"/>
      <c r="BV536" s="147"/>
      <c r="BW536" s="147"/>
      <c r="BX536" s="147"/>
      <c r="BY536" s="147"/>
      <c r="BZ536" s="147"/>
      <c r="CA536" s="147"/>
      <c r="CB536" s="147"/>
      <c r="CC536" s="147"/>
      <c r="CD536" s="147"/>
      <c r="CE536" s="147"/>
      <c r="CF536" s="147"/>
      <c r="CG536" s="147"/>
      <c r="CH536" s="147"/>
      <c r="CI536" s="147"/>
      <c r="CJ536" s="147"/>
      <c r="CK536" s="147"/>
      <c r="CL536" s="147"/>
      <c r="CM536" s="147"/>
      <c r="CN536" s="147"/>
      <c r="CO536" s="147"/>
      <c r="CP536" s="147"/>
      <c r="CQ536" s="147"/>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c r="DQ536" s="147"/>
      <c r="DR536" s="147"/>
      <c r="DS536" s="147"/>
      <c r="DT536" s="147"/>
      <c r="DU536" s="147"/>
      <c r="DV536" s="147"/>
      <c r="DW536" s="147"/>
      <c r="DX536" s="147"/>
      <c r="DY536" s="147"/>
      <c r="DZ536" s="147"/>
      <c r="EA536" s="147"/>
      <c r="EB536" s="147"/>
      <c r="EC536" s="147"/>
      <c r="ED536" s="147"/>
      <c r="EE536" s="147"/>
    </row>
    <row r="537" spans="5:135" s="146" customFormat="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c r="BO537" s="147"/>
      <c r="BP537" s="147"/>
      <c r="BQ537" s="147"/>
      <c r="BR537" s="147"/>
      <c r="BS537" s="147"/>
      <c r="BT537" s="147"/>
      <c r="BU537" s="147"/>
      <c r="BV537" s="147"/>
      <c r="BW537" s="147"/>
      <c r="BX537" s="147"/>
      <c r="BY537" s="147"/>
      <c r="BZ537" s="147"/>
      <c r="CA537" s="147"/>
      <c r="CB537" s="147"/>
      <c r="CC537" s="147"/>
      <c r="CD537" s="147"/>
      <c r="CE537" s="147"/>
      <c r="CF537" s="147"/>
      <c r="CG537" s="147"/>
      <c r="CH537" s="147"/>
      <c r="CI537" s="147"/>
      <c r="CJ537" s="147"/>
      <c r="CK537" s="147"/>
      <c r="CL537" s="147"/>
      <c r="CM537" s="147"/>
      <c r="CN537" s="147"/>
      <c r="CO537" s="147"/>
      <c r="CP537" s="147"/>
      <c r="CQ537" s="147"/>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c r="DQ537" s="147"/>
      <c r="DR537" s="147"/>
      <c r="DS537" s="147"/>
      <c r="DT537" s="147"/>
      <c r="DU537" s="147"/>
      <c r="DV537" s="147"/>
      <c r="DW537" s="147"/>
      <c r="DX537" s="147"/>
      <c r="DY537" s="147"/>
      <c r="DZ537" s="147"/>
      <c r="EA537" s="147"/>
      <c r="EB537" s="147"/>
      <c r="EC537" s="147"/>
      <c r="ED537" s="147"/>
      <c r="EE537" s="147"/>
    </row>
    <row r="538" spans="5:135" s="146" customFormat="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c r="BO538" s="147"/>
      <c r="BP538" s="147"/>
      <c r="BQ538" s="147"/>
      <c r="BR538" s="147"/>
      <c r="BS538" s="147"/>
      <c r="BT538" s="147"/>
      <c r="BU538" s="147"/>
      <c r="BV538" s="147"/>
      <c r="BW538" s="147"/>
      <c r="BX538" s="147"/>
      <c r="BY538" s="147"/>
      <c r="BZ538" s="147"/>
      <c r="CA538" s="147"/>
      <c r="CB538" s="147"/>
      <c r="CC538" s="147"/>
      <c r="CD538" s="147"/>
      <c r="CE538" s="147"/>
      <c r="CF538" s="147"/>
      <c r="CG538" s="147"/>
      <c r="CH538" s="147"/>
      <c r="CI538" s="147"/>
      <c r="CJ538" s="147"/>
      <c r="CK538" s="147"/>
      <c r="CL538" s="147"/>
      <c r="CM538" s="147"/>
      <c r="CN538" s="147"/>
      <c r="CO538" s="147"/>
      <c r="CP538" s="147"/>
      <c r="CQ538" s="147"/>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c r="DQ538" s="147"/>
      <c r="DR538" s="147"/>
      <c r="DS538" s="147"/>
      <c r="DT538" s="147"/>
      <c r="DU538" s="147"/>
      <c r="DV538" s="147"/>
      <c r="DW538" s="147"/>
      <c r="DX538" s="147"/>
      <c r="DY538" s="147"/>
      <c r="DZ538" s="147"/>
      <c r="EA538" s="147"/>
      <c r="EB538" s="147"/>
      <c r="EC538" s="147"/>
      <c r="ED538" s="147"/>
      <c r="EE538" s="147"/>
    </row>
    <row r="539" spans="5:135" s="146" customFormat="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c r="BR539" s="147"/>
      <c r="BS539" s="147"/>
      <c r="BT539" s="147"/>
      <c r="BU539" s="147"/>
      <c r="BV539" s="147"/>
      <c r="BW539" s="147"/>
      <c r="BX539" s="147"/>
      <c r="BY539" s="147"/>
      <c r="BZ539" s="147"/>
      <c r="CA539" s="147"/>
      <c r="CB539" s="147"/>
      <c r="CC539" s="147"/>
      <c r="CD539" s="147"/>
      <c r="CE539" s="147"/>
      <c r="CF539" s="147"/>
      <c r="CG539" s="147"/>
      <c r="CH539" s="147"/>
      <c r="CI539" s="147"/>
      <c r="CJ539" s="147"/>
      <c r="CK539" s="147"/>
      <c r="CL539" s="147"/>
      <c r="CM539" s="147"/>
      <c r="CN539" s="147"/>
      <c r="CO539" s="147"/>
      <c r="CP539" s="147"/>
      <c r="CQ539" s="147"/>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c r="DQ539" s="147"/>
      <c r="DR539" s="147"/>
      <c r="DS539" s="147"/>
      <c r="DT539" s="147"/>
      <c r="DU539" s="147"/>
      <c r="DV539" s="147"/>
      <c r="DW539" s="147"/>
      <c r="DX539" s="147"/>
      <c r="DY539" s="147"/>
      <c r="DZ539" s="147"/>
      <c r="EA539" s="147"/>
      <c r="EB539" s="147"/>
      <c r="EC539" s="147"/>
      <c r="ED539" s="147"/>
      <c r="EE539" s="147"/>
    </row>
    <row r="540" spans="5:135" s="146" customFormat="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c r="BR540" s="147"/>
      <c r="BS540" s="147"/>
      <c r="BT540" s="147"/>
      <c r="BU540" s="147"/>
      <c r="BV540" s="147"/>
      <c r="BW540" s="147"/>
      <c r="BX540" s="147"/>
      <c r="BY540" s="147"/>
      <c r="BZ540" s="147"/>
      <c r="CA540" s="147"/>
      <c r="CB540" s="147"/>
      <c r="CC540" s="147"/>
      <c r="CD540" s="147"/>
      <c r="CE540" s="147"/>
      <c r="CF540" s="147"/>
      <c r="CG540" s="147"/>
      <c r="CH540" s="147"/>
      <c r="CI540" s="147"/>
      <c r="CJ540" s="147"/>
      <c r="CK540" s="147"/>
      <c r="CL540" s="147"/>
      <c r="CM540" s="147"/>
      <c r="CN540" s="147"/>
      <c r="CO540" s="147"/>
      <c r="CP540" s="147"/>
      <c r="CQ540" s="147"/>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c r="DQ540" s="147"/>
      <c r="DR540" s="147"/>
      <c r="DS540" s="147"/>
      <c r="DT540" s="147"/>
      <c r="DU540" s="147"/>
      <c r="DV540" s="147"/>
      <c r="DW540" s="147"/>
      <c r="DX540" s="147"/>
      <c r="DY540" s="147"/>
      <c r="DZ540" s="147"/>
      <c r="EA540" s="147"/>
      <c r="EB540" s="147"/>
      <c r="EC540" s="147"/>
      <c r="ED540" s="147"/>
      <c r="EE540" s="147"/>
    </row>
    <row r="541" spans="5:135" s="146" customFormat="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c r="BR541" s="147"/>
      <c r="BS541" s="147"/>
      <c r="BT541" s="147"/>
      <c r="BU541" s="147"/>
      <c r="BV541" s="147"/>
      <c r="BW541" s="147"/>
      <c r="BX541" s="147"/>
      <c r="BY541" s="147"/>
      <c r="BZ541" s="147"/>
      <c r="CA541" s="147"/>
      <c r="CB541" s="147"/>
      <c r="CC541" s="147"/>
      <c r="CD541" s="147"/>
      <c r="CE541" s="147"/>
      <c r="CF541" s="147"/>
      <c r="CG541" s="147"/>
      <c r="CH541" s="147"/>
      <c r="CI541" s="147"/>
      <c r="CJ541" s="147"/>
      <c r="CK541" s="147"/>
      <c r="CL541" s="147"/>
      <c r="CM541" s="147"/>
      <c r="CN541" s="147"/>
      <c r="CO541" s="147"/>
      <c r="CP541" s="147"/>
      <c r="CQ541" s="147"/>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c r="DQ541" s="147"/>
      <c r="DR541" s="147"/>
      <c r="DS541" s="147"/>
      <c r="DT541" s="147"/>
      <c r="DU541" s="147"/>
      <c r="DV541" s="147"/>
      <c r="DW541" s="147"/>
      <c r="DX541" s="147"/>
      <c r="DY541" s="147"/>
      <c r="DZ541" s="147"/>
      <c r="EA541" s="147"/>
      <c r="EB541" s="147"/>
      <c r="EC541" s="147"/>
      <c r="ED541" s="147"/>
      <c r="EE541" s="147"/>
    </row>
  </sheetData>
  <sheetProtection selectLockedCells="1"/>
  <mergeCells count="145">
    <mergeCell ref="AL63:AM65"/>
    <mergeCell ref="O64:P67"/>
    <mergeCell ref="Q64:V67"/>
    <mergeCell ref="W64:AF65"/>
    <mergeCell ref="AB126:AF127"/>
    <mergeCell ref="AG126:AM127"/>
    <mergeCell ref="O128:V130"/>
    <mergeCell ref="N128:N130"/>
    <mergeCell ref="O131:V133"/>
    <mergeCell ref="N131:N133"/>
    <mergeCell ref="E95:AN95"/>
    <mergeCell ref="E96:AN96"/>
    <mergeCell ref="W104:Y106"/>
    <mergeCell ref="N104:V106"/>
    <mergeCell ref="H85:R85"/>
    <mergeCell ref="F80:K83"/>
    <mergeCell ref="L80:M81"/>
    <mergeCell ref="N80:W81"/>
    <mergeCell ref="X80:Y81"/>
    <mergeCell ref="Z80:AM81"/>
    <mergeCell ref="L82:M83"/>
    <mergeCell ref="N82:W83"/>
    <mergeCell ref="X82:Y83"/>
    <mergeCell ref="Z82:AD83"/>
    <mergeCell ref="M72:R73"/>
    <mergeCell ref="S72:V73"/>
    <mergeCell ref="W72:AC73"/>
    <mergeCell ref="AD72:AM73"/>
    <mergeCell ref="AE82:AL83"/>
    <mergeCell ref="AM82:AM83"/>
    <mergeCell ref="E16:AN16"/>
    <mergeCell ref="F20:N21"/>
    <mergeCell ref="F22:N23"/>
    <mergeCell ref="F24:N25"/>
    <mergeCell ref="O22:AM23"/>
    <mergeCell ref="O24:AJ25"/>
    <mergeCell ref="AK24:AM25"/>
    <mergeCell ref="O20:Q21"/>
    <mergeCell ref="R20:U21"/>
    <mergeCell ref="V20:X21"/>
    <mergeCell ref="W66:AF67"/>
    <mergeCell ref="AG66:AK67"/>
    <mergeCell ref="AL66:AM67"/>
    <mergeCell ref="F72:L73"/>
    <mergeCell ref="AL60:AM61"/>
    <mergeCell ref="W62:AF63"/>
    <mergeCell ref="AG62:AM62"/>
    <mergeCell ref="AG63:AK65"/>
    <mergeCell ref="U14:W14"/>
    <mergeCell ref="Y14:AN14"/>
    <mergeCell ref="E5:AN5"/>
    <mergeCell ref="E9:Q9"/>
    <mergeCell ref="U11:W11"/>
    <mergeCell ref="U13:W13"/>
    <mergeCell ref="Y13:AL13"/>
    <mergeCell ref="AA54:AD55"/>
    <mergeCell ref="AE54:AE55"/>
    <mergeCell ref="AF54:AG55"/>
    <mergeCell ref="AH54:AI55"/>
    <mergeCell ref="AJ54:AM55"/>
    <mergeCell ref="F54:N55"/>
    <mergeCell ref="Y54:Z55"/>
    <mergeCell ref="Y11:AN11"/>
    <mergeCell ref="Y12:AN12"/>
    <mergeCell ref="H49:L49"/>
    <mergeCell ref="H53:S53"/>
    <mergeCell ref="E44:AN44"/>
    <mergeCell ref="E45:AN45"/>
    <mergeCell ref="F26:N38"/>
    <mergeCell ref="O26:AM38"/>
    <mergeCell ref="F122:M124"/>
    <mergeCell ref="F125:M127"/>
    <mergeCell ref="H69:M69"/>
    <mergeCell ref="F70:L71"/>
    <mergeCell ref="M70:M71"/>
    <mergeCell ref="N70:AM71"/>
    <mergeCell ref="W107:Y109"/>
    <mergeCell ref="Z107:AM109"/>
    <mergeCell ref="N107:V109"/>
    <mergeCell ref="F107:M109"/>
    <mergeCell ref="F110:M112"/>
    <mergeCell ref="F113:M115"/>
    <mergeCell ref="N125:V127"/>
    <mergeCell ref="F101:M103"/>
    <mergeCell ref="F104:M106"/>
    <mergeCell ref="N101:Y103"/>
    <mergeCell ref="Z101:AM103"/>
    <mergeCell ref="Z104:AM106"/>
    <mergeCell ref="Z125:AM125"/>
    <mergeCell ref="Z126:AA127"/>
    <mergeCell ref="G86:Q87"/>
    <mergeCell ref="G88:Q89"/>
    <mergeCell ref="F86:F87"/>
    <mergeCell ref="F88:F89"/>
    <mergeCell ref="R86:R87"/>
    <mergeCell ref="R88:R89"/>
    <mergeCell ref="T86:AL87"/>
    <mergeCell ref="T88:AL89"/>
    <mergeCell ref="S86:S87"/>
    <mergeCell ref="S88:S89"/>
    <mergeCell ref="AM86:AM87"/>
    <mergeCell ref="AM88:AM89"/>
    <mergeCell ref="H75:AM75"/>
    <mergeCell ref="H77:Q77"/>
    <mergeCell ref="H79:K79"/>
    <mergeCell ref="W134:Y136"/>
    <mergeCell ref="Z134:AM136"/>
    <mergeCell ref="W125:Y127"/>
    <mergeCell ref="W128:Y130"/>
    <mergeCell ref="Z128:AM130"/>
    <mergeCell ref="W131:Y133"/>
    <mergeCell ref="Z131:AM133"/>
    <mergeCell ref="Z110:AM112"/>
    <mergeCell ref="Z113:AM115"/>
    <mergeCell ref="W110:Y112"/>
    <mergeCell ref="W113:Y115"/>
    <mergeCell ref="N122:Y124"/>
    <mergeCell ref="Z122:AM124"/>
    <mergeCell ref="N110:V112"/>
    <mergeCell ref="N113:V115"/>
    <mergeCell ref="N134:V136"/>
    <mergeCell ref="F128:M130"/>
    <mergeCell ref="F131:M133"/>
    <mergeCell ref="F134:M136"/>
    <mergeCell ref="AS4:AV4"/>
    <mergeCell ref="AS5:AV5"/>
    <mergeCell ref="AS6:AV6"/>
    <mergeCell ref="AX4:BE4"/>
    <mergeCell ref="AX5:BE5"/>
    <mergeCell ref="AX6:BE6"/>
    <mergeCell ref="AF7:AM7"/>
    <mergeCell ref="O54:P55"/>
    <mergeCell ref="Q54:U55"/>
    <mergeCell ref="H50:AM51"/>
    <mergeCell ref="F56:N67"/>
    <mergeCell ref="O56:P59"/>
    <mergeCell ref="Q56:V59"/>
    <mergeCell ref="W56:AF57"/>
    <mergeCell ref="AG56:AK59"/>
    <mergeCell ref="AL56:AM59"/>
    <mergeCell ref="W58:AF59"/>
    <mergeCell ref="O60:P63"/>
    <mergeCell ref="Q60:V63"/>
    <mergeCell ref="W60:AF61"/>
    <mergeCell ref="AG60:AK61"/>
  </mergeCells>
  <phoneticPr fontId="3"/>
  <pageMargins left="0.59055118110236227" right="0.59055118110236227"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E712"/>
  <sheetViews>
    <sheetView zoomScaleNormal="100" zoomScaleSheetLayoutView="90" workbookViewId="0">
      <selection activeCell="E17" sqref="E17:AN17"/>
    </sheetView>
  </sheetViews>
  <sheetFormatPr defaultRowHeight="13.5"/>
  <cols>
    <col min="1" max="3" width="9.125" style="6" customWidth="1"/>
    <col min="4" max="7" width="2.25" style="6" customWidth="1"/>
    <col min="8" max="23" width="2.375" style="6" customWidth="1"/>
    <col min="24" max="25" width="2.25" style="6" customWidth="1"/>
    <col min="26" max="28" width="1.875" style="6" customWidth="1"/>
    <col min="29" max="40" width="2.25" style="6" customWidth="1"/>
    <col min="41" max="60" width="2.25" style="7" customWidth="1"/>
    <col min="61" max="16384" width="9" style="7"/>
  </cols>
  <sheetData>
    <row r="1" spans="1:67" s="117" customForma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1:67" s="117" customForma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row>
    <row r="3" spans="1:67" s="117" customFormat="1" ht="14.25" thickBot="1">
      <c r="A3" s="115"/>
      <c r="B3" s="115"/>
      <c r="C3" s="11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3"/>
    </row>
    <row r="4" spans="1:67" s="117" customFormat="1" ht="18" customHeight="1" thickBot="1">
      <c r="A4" s="115"/>
      <c r="B4" s="150" t="s">
        <v>55</v>
      </c>
      <c r="C4" s="115"/>
      <c r="D4" s="379" t="s">
        <v>263</v>
      </c>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S4" s="242" t="s">
        <v>194</v>
      </c>
      <c r="AT4" s="242"/>
      <c r="AU4" s="242"/>
      <c r="AV4" s="242"/>
      <c r="AW4" s="131"/>
      <c r="AX4" s="131" t="s">
        <v>284</v>
      </c>
      <c r="AY4" s="131"/>
      <c r="AZ4" s="131"/>
      <c r="BA4" s="131"/>
      <c r="BB4" s="131"/>
      <c r="BC4" s="131"/>
      <c r="BD4" s="131"/>
      <c r="BE4" s="131"/>
      <c r="BF4" s="131"/>
      <c r="BG4" s="131"/>
      <c r="BH4" s="131"/>
      <c r="BI4" s="131"/>
      <c r="BJ4" s="131"/>
      <c r="BK4" s="131"/>
      <c r="BL4" s="131"/>
      <c r="BM4" s="131"/>
      <c r="BN4" s="131"/>
      <c r="BO4" s="131"/>
    </row>
    <row r="5" spans="1:67" s="117" customFormat="1" ht="18" customHeight="1" thickBot="1">
      <c r="A5" s="115"/>
      <c r="B5" s="151"/>
      <c r="C5" s="11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3"/>
      <c r="AS5" s="242" t="s">
        <v>195</v>
      </c>
      <c r="AT5" s="242"/>
      <c r="AU5" s="242"/>
      <c r="AV5" s="242"/>
      <c r="AW5" s="131"/>
      <c r="AX5" s="131" t="s">
        <v>200</v>
      </c>
      <c r="AY5" s="131"/>
      <c r="AZ5" s="131"/>
      <c r="BA5" s="131"/>
      <c r="BB5" s="131"/>
      <c r="BC5" s="131"/>
      <c r="BD5" s="131"/>
      <c r="BE5" s="131"/>
      <c r="BF5" s="131"/>
      <c r="BG5" s="131"/>
      <c r="BH5" s="131"/>
      <c r="BI5" s="131"/>
      <c r="BJ5" s="131"/>
      <c r="BK5" s="131"/>
      <c r="BL5" s="131"/>
      <c r="BM5" s="131"/>
      <c r="BN5" s="131"/>
      <c r="BO5" s="131"/>
    </row>
    <row r="6" spans="1:67" s="117" customFormat="1" ht="22.5" customHeight="1">
      <c r="A6" s="115"/>
      <c r="B6" s="115"/>
      <c r="C6" s="115"/>
      <c r="D6" s="5"/>
      <c r="E6" s="5"/>
      <c r="F6" s="5"/>
      <c r="G6" s="5"/>
      <c r="H6" s="5"/>
      <c r="I6" s="5"/>
      <c r="J6" s="5"/>
      <c r="K6" s="5"/>
      <c r="L6" s="5"/>
      <c r="M6" s="5"/>
      <c r="N6" s="5"/>
      <c r="O6" s="5"/>
      <c r="P6" s="5"/>
      <c r="Q6" s="5"/>
      <c r="R6" s="5"/>
      <c r="S6" s="5"/>
      <c r="T6" s="5"/>
      <c r="U6" s="5"/>
      <c r="V6" s="5"/>
      <c r="W6" s="5"/>
      <c r="X6" s="5"/>
      <c r="Y6" s="5"/>
      <c r="Z6" s="5"/>
      <c r="AA6" s="5"/>
      <c r="AB6" s="5"/>
      <c r="AC6" s="139"/>
      <c r="AD6" s="139"/>
      <c r="AE6" s="212" t="s">
        <v>224</v>
      </c>
      <c r="AF6" s="212"/>
      <c r="AG6" s="212"/>
      <c r="AH6" s="212"/>
      <c r="AI6" s="212"/>
      <c r="AJ6" s="212"/>
      <c r="AK6" s="212"/>
      <c r="AL6" s="212"/>
      <c r="AM6" s="212"/>
      <c r="AN6" s="33"/>
      <c r="AO6" s="33"/>
      <c r="AS6" s="242" t="s">
        <v>196</v>
      </c>
      <c r="AT6" s="242"/>
      <c r="AU6" s="242"/>
      <c r="AV6" s="242"/>
      <c r="AW6" s="131"/>
      <c r="AX6" s="131" t="s">
        <v>285</v>
      </c>
      <c r="AY6" s="131"/>
      <c r="AZ6" s="131"/>
      <c r="BA6" s="131"/>
      <c r="BB6" s="131"/>
      <c r="BC6" s="131"/>
      <c r="BD6" s="131"/>
      <c r="BE6" s="131"/>
      <c r="BF6" s="131"/>
      <c r="BG6" s="131"/>
      <c r="BH6" s="131"/>
      <c r="BI6" s="131"/>
      <c r="BJ6" s="131"/>
      <c r="BK6" s="131"/>
      <c r="BL6" s="131"/>
      <c r="BM6" s="131"/>
      <c r="BN6" s="131"/>
      <c r="BO6" s="131"/>
    </row>
    <row r="7" spans="1:67" s="117" customFormat="1" ht="21" customHeight="1">
      <c r="A7" s="115"/>
      <c r="B7" s="115"/>
      <c r="C7" s="115"/>
      <c r="D7" s="5"/>
      <c r="E7" s="31"/>
      <c r="F7" s="162"/>
      <c r="G7" s="31"/>
      <c r="H7" s="31"/>
      <c r="I7" s="31"/>
      <c r="J7" s="31"/>
      <c r="K7" s="31"/>
      <c r="L7" s="31"/>
      <c r="M7" s="31"/>
      <c r="N7" s="31"/>
      <c r="O7" s="31"/>
      <c r="P7" s="31"/>
      <c r="Q7" s="31"/>
      <c r="R7" s="31"/>
      <c r="S7" s="31"/>
      <c r="T7" s="31"/>
      <c r="U7" s="31"/>
      <c r="V7" s="31"/>
      <c r="W7" s="31"/>
      <c r="X7" s="31"/>
      <c r="Y7" s="31"/>
      <c r="Z7" s="31"/>
      <c r="AA7" s="31"/>
      <c r="AB7" s="31"/>
      <c r="AC7" s="162"/>
      <c r="AD7" s="162"/>
      <c r="AE7" s="162"/>
      <c r="AF7" s="162"/>
      <c r="AG7" s="162"/>
      <c r="AH7" s="162"/>
      <c r="AI7" s="162"/>
      <c r="AJ7" s="162"/>
      <c r="AK7" s="162"/>
      <c r="AL7" s="162"/>
      <c r="AM7" s="162"/>
      <c r="AN7" s="162"/>
      <c r="AO7" s="33"/>
      <c r="AS7" s="242" t="s">
        <v>197</v>
      </c>
      <c r="AT7" s="242"/>
      <c r="AU7" s="242"/>
      <c r="AV7" s="242"/>
      <c r="AW7" s="131"/>
      <c r="AX7" s="131" t="s">
        <v>287</v>
      </c>
      <c r="AY7" s="131"/>
      <c r="AZ7" s="131"/>
      <c r="BA7" s="131"/>
      <c r="BB7" s="131"/>
      <c r="BC7" s="131"/>
      <c r="BD7" s="131"/>
      <c r="BE7" s="131"/>
      <c r="BF7" s="131"/>
      <c r="BG7" s="131"/>
      <c r="BH7" s="131"/>
      <c r="BI7" s="131"/>
      <c r="BJ7" s="131"/>
      <c r="BK7" s="131"/>
      <c r="BL7" s="131"/>
      <c r="BM7" s="131"/>
      <c r="BN7" s="131"/>
      <c r="BO7" s="131"/>
    </row>
    <row r="8" spans="1:67" s="117" customFormat="1" ht="13.5" customHeight="1">
      <c r="A8" s="115"/>
      <c r="B8" s="115"/>
      <c r="C8" s="115"/>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113"/>
      <c r="AS8" s="242" t="s">
        <v>286</v>
      </c>
      <c r="AT8" s="242"/>
      <c r="AU8" s="242"/>
      <c r="AV8" s="242"/>
      <c r="AX8" s="131" t="s">
        <v>201</v>
      </c>
    </row>
    <row r="9" spans="1:67" s="117" customFormat="1" ht="19.5" customHeight="1">
      <c r="A9" s="115"/>
      <c r="B9" s="115"/>
      <c r="C9" s="115"/>
      <c r="D9" s="31"/>
      <c r="E9" s="31"/>
      <c r="F9" s="289" t="s">
        <v>82</v>
      </c>
      <c r="G9" s="289"/>
      <c r="H9" s="289"/>
      <c r="I9" s="289"/>
      <c r="J9" s="289"/>
      <c r="K9" s="289"/>
      <c r="L9" s="289"/>
      <c r="M9" s="289"/>
      <c r="N9" s="289"/>
      <c r="O9" s="289"/>
      <c r="P9" s="289"/>
      <c r="Q9" s="289"/>
      <c r="R9" s="289"/>
      <c r="S9" s="31"/>
      <c r="T9" s="31"/>
      <c r="U9" s="31"/>
      <c r="V9" s="31"/>
      <c r="W9" s="31"/>
      <c r="X9" s="31"/>
      <c r="Y9" s="31"/>
      <c r="Z9" s="31"/>
      <c r="AA9" s="31"/>
      <c r="AB9" s="31"/>
      <c r="AC9" s="31"/>
      <c r="AD9" s="31"/>
      <c r="AE9" s="31"/>
      <c r="AF9" s="31"/>
      <c r="AG9" s="31"/>
      <c r="AH9" s="31"/>
      <c r="AI9" s="31"/>
      <c r="AJ9" s="31"/>
      <c r="AK9" s="31"/>
      <c r="AL9" s="31"/>
      <c r="AM9" s="31"/>
      <c r="AN9" s="31"/>
      <c r="AO9" s="113"/>
    </row>
    <row r="10" spans="1:67" s="117" customFormat="1" ht="15.75" customHeight="1">
      <c r="A10" s="115"/>
      <c r="B10" s="115"/>
      <c r="C10" s="115"/>
      <c r="D10" s="31"/>
      <c r="E10" s="31"/>
      <c r="F10" s="289"/>
      <c r="G10" s="289"/>
      <c r="H10" s="289"/>
      <c r="I10" s="289"/>
      <c r="J10" s="289"/>
      <c r="K10" s="289"/>
      <c r="L10" s="289"/>
      <c r="M10" s="289"/>
      <c r="N10" s="289"/>
      <c r="O10" s="289"/>
      <c r="P10" s="289"/>
      <c r="Q10" s="289"/>
      <c r="R10" s="289"/>
      <c r="S10" s="31"/>
      <c r="T10" s="31"/>
      <c r="U10" s="31"/>
      <c r="V10" s="31"/>
      <c r="W10" s="31"/>
      <c r="X10" s="31"/>
      <c r="Y10" s="31"/>
      <c r="Z10" s="31"/>
      <c r="AA10" s="31"/>
      <c r="AB10" s="31"/>
      <c r="AC10" s="31"/>
      <c r="AD10" s="31"/>
      <c r="AE10" s="31"/>
      <c r="AF10" s="31"/>
      <c r="AG10" s="31"/>
      <c r="AH10" s="31"/>
      <c r="AI10" s="31"/>
      <c r="AJ10" s="31"/>
      <c r="AK10" s="31"/>
      <c r="AL10" s="31"/>
      <c r="AM10" s="31"/>
      <c r="AN10" s="31"/>
      <c r="AO10" s="113"/>
    </row>
    <row r="11" spans="1:67" s="119" customFormat="1">
      <c r="A11" s="118"/>
      <c r="B11" s="118"/>
      <c r="C11" s="118"/>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113"/>
    </row>
    <row r="12" spans="1:67" s="119" customFormat="1">
      <c r="A12" s="118"/>
      <c r="B12" s="118"/>
      <c r="C12" s="118"/>
      <c r="D12" s="31"/>
      <c r="E12" s="31"/>
      <c r="F12" s="31"/>
      <c r="G12" s="31"/>
      <c r="H12" s="31"/>
      <c r="I12" s="31"/>
      <c r="J12" s="31"/>
      <c r="K12" s="31"/>
      <c r="L12" s="31"/>
      <c r="M12" s="31"/>
      <c r="N12" s="31"/>
      <c r="O12" s="31"/>
      <c r="P12" s="31"/>
      <c r="Q12" s="31"/>
      <c r="R12" s="31"/>
      <c r="S12" s="31"/>
      <c r="T12" s="31"/>
      <c r="U12" s="208" t="s">
        <v>12</v>
      </c>
      <c r="V12" s="208"/>
      <c r="W12" s="208"/>
      <c r="X12" s="139"/>
      <c r="Y12" s="453" t="str">
        <f>IF(浄化槽台帳!$G$6="","",浄化槽台帳!$G$6)</f>
        <v/>
      </c>
      <c r="Z12" s="453"/>
      <c r="AA12" s="453"/>
      <c r="AB12" s="453"/>
      <c r="AC12" s="453"/>
      <c r="AD12" s="453"/>
      <c r="AE12" s="453"/>
      <c r="AF12" s="453"/>
      <c r="AG12" s="453"/>
      <c r="AH12" s="453"/>
      <c r="AI12" s="453"/>
      <c r="AJ12" s="453"/>
      <c r="AK12" s="453"/>
      <c r="AL12" s="453"/>
      <c r="AM12" s="453"/>
      <c r="AN12" s="453"/>
      <c r="AO12" s="113"/>
    </row>
    <row r="13" spans="1:67" s="119" customFormat="1">
      <c r="A13" s="118"/>
      <c r="B13" s="118"/>
      <c r="C13" s="118"/>
      <c r="D13" s="31"/>
      <c r="E13" s="31"/>
      <c r="F13" s="31"/>
      <c r="G13" s="31"/>
      <c r="H13" s="31"/>
      <c r="I13" s="31"/>
      <c r="J13" s="31"/>
      <c r="K13" s="31"/>
      <c r="L13" s="31"/>
      <c r="M13" s="31"/>
      <c r="N13" s="31"/>
      <c r="O13" s="31"/>
      <c r="P13" s="31"/>
      <c r="Q13" s="31"/>
      <c r="R13" s="31"/>
      <c r="S13" s="31"/>
      <c r="T13" s="31"/>
      <c r="U13" s="208"/>
      <c r="V13" s="208"/>
      <c r="W13" s="208"/>
      <c r="X13" s="139"/>
      <c r="Y13" s="453"/>
      <c r="Z13" s="453"/>
      <c r="AA13" s="453"/>
      <c r="AB13" s="453"/>
      <c r="AC13" s="453"/>
      <c r="AD13" s="453"/>
      <c r="AE13" s="453"/>
      <c r="AF13" s="453"/>
      <c r="AG13" s="453"/>
      <c r="AH13" s="453"/>
      <c r="AI13" s="453"/>
      <c r="AJ13" s="453"/>
      <c r="AK13" s="453"/>
      <c r="AL13" s="453"/>
      <c r="AM13" s="453"/>
      <c r="AN13" s="453"/>
      <c r="AO13" s="113"/>
    </row>
    <row r="14" spans="1:67" s="119" customFormat="1">
      <c r="A14" s="118"/>
      <c r="B14" s="118"/>
      <c r="C14" s="118"/>
      <c r="D14" s="31"/>
      <c r="E14" s="31"/>
      <c r="F14" s="31"/>
      <c r="G14" s="31"/>
      <c r="H14" s="31"/>
      <c r="I14" s="31"/>
      <c r="J14" s="31"/>
      <c r="K14" s="31"/>
      <c r="L14" s="31"/>
      <c r="M14" s="31"/>
      <c r="N14" s="31"/>
      <c r="O14" s="31"/>
      <c r="P14" s="31"/>
      <c r="Q14" s="31"/>
      <c r="R14" s="31"/>
      <c r="S14" s="31"/>
      <c r="T14" s="31"/>
      <c r="U14" s="208" t="s">
        <v>13</v>
      </c>
      <c r="V14" s="208"/>
      <c r="W14" s="208"/>
      <c r="X14" s="139"/>
      <c r="Y14" s="210" t="str">
        <f>IF(浄化槽台帳!$D$6="","",浄化槽台帳!$D$6)</f>
        <v/>
      </c>
      <c r="Z14" s="210"/>
      <c r="AA14" s="210"/>
      <c r="AB14" s="210"/>
      <c r="AC14" s="210"/>
      <c r="AD14" s="210"/>
      <c r="AE14" s="210"/>
      <c r="AF14" s="210"/>
      <c r="AG14" s="210"/>
      <c r="AH14" s="210"/>
      <c r="AI14" s="210"/>
      <c r="AJ14" s="210"/>
      <c r="AK14" s="210"/>
      <c r="AL14" s="210"/>
      <c r="AM14" s="139" t="s">
        <v>30</v>
      </c>
      <c r="AN14" s="139"/>
      <c r="AO14" s="113"/>
    </row>
    <row r="15" spans="1:67" s="119" customFormat="1" ht="19.5" customHeight="1">
      <c r="A15" s="118"/>
      <c r="B15" s="118"/>
      <c r="C15" s="118"/>
      <c r="D15" s="31"/>
      <c r="E15" s="31"/>
      <c r="F15" s="31"/>
      <c r="G15" s="31"/>
      <c r="H15" s="31"/>
      <c r="I15" s="31"/>
      <c r="J15" s="31"/>
      <c r="K15" s="31"/>
      <c r="L15" s="31"/>
      <c r="M15" s="31"/>
      <c r="N15" s="31"/>
      <c r="O15" s="31"/>
      <c r="P15" s="31"/>
      <c r="Q15" s="31"/>
      <c r="R15" s="31"/>
      <c r="S15" s="31"/>
      <c r="T15" s="31"/>
      <c r="U15" s="208" t="s">
        <v>14</v>
      </c>
      <c r="V15" s="208"/>
      <c r="W15" s="208"/>
      <c r="X15" s="139"/>
      <c r="Y15" s="210" t="str">
        <f>IF(浄化槽台帳!$H$6="","",浄化槽台帳!$H$6)</f>
        <v/>
      </c>
      <c r="Z15" s="210"/>
      <c r="AA15" s="210"/>
      <c r="AB15" s="210"/>
      <c r="AC15" s="210"/>
      <c r="AD15" s="210"/>
      <c r="AE15" s="210"/>
      <c r="AF15" s="210"/>
      <c r="AG15" s="210"/>
      <c r="AH15" s="210"/>
      <c r="AI15" s="210"/>
      <c r="AJ15" s="210"/>
      <c r="AK15" s="210"/>
      <c r="AL15" s="210"/>
      <c r="AM15" s="210"/>
      <c r="AN15" s="210"/>
      <c r="AO15" s="113"/>
    </row>
    <row r="16" spans="1:67" s="119" customFormat="1" ht="18.75" customHeight="1">
      <c r="A16" s="118"/>
      <c r="B16" s="118"/>
      <c r="C16" s="118"/>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113"/>
    </row>
    <row r="17" spans="1:41" s="119" customFormat="1" ht="18.75" customHeight="1">
      <c r="A17" s="118"/>
      <c r="B17" s="118"/>
      <c r="C17" s="118"/>
      <c r="D17" s="31"/>
      <c r="E17" s="461" t="s">
        <v>264</v>
      </c>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113"/>
    </row>
    <row r="18" spans="1:41" s="119" customFormat="1" ht="18.75" customHeight="1">
      <c r="A18" s="118"/>
      <c r="B18" s="118"/>
      <c r="C18" s="118"/>
      <c r="D18" s="31"/>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13"/>
    </row>
    <row r="19" spans="1:41" s="119" customFormat="1" ht="19.5" customHeight="1">
      <c r="A19" s="118"/>
      <c r="B19" s="118"/>
      <c r="C19" s="118"/>
      <c r="D19" s="31"/>
      <c r="E19" s="31"/>
      <c r="F19" s="31"/>
      <c r="G19" s="464" t="str">
        <f>IF(浄化槽台帳!$AO$6="","令和　年　月　日",浄化槽台帳!$AO$6)</f>
        <v>令和　年　月　日</v>
      </c>
      <c r="H19" s="464"/>
      <c r="I19" s="464"/>
      <c r="J19" s="464"/>
      <c r="K19" s="464"/>
      <c r="L19" s="464"/>
      <c r="M19" s="464"/>
      <c r="N19" s="451" t="s">
        <v>88</v>
      </c>
      <c r="O19" s="451"/>
      <c r="P19" s="451"/>
      <c r="Q19" s="451"/>
      <c r="R19" s="451"/>
      <c r="S19" s="451"/>
      <c r="T19" s="451"/>
      <c r="U19" s="451"/>
      <c r="V19" s="451"/>
      <c r="W19" s="451"/>
      <c r="X19" s="289" t="str">
        <f>IF(浄化槽台帳!$AE$6="","",浄化槽台帳!$AE$6)</f>
        <v/>
      </c>
      <c r="Y19" s="289"/>
      <c r="Z19" s="289" t="s">
        <v>83</v>
      </c>
      <c r="AA19" s="289"/>
      <c r="AB19" s="289"/>
      <c r="AC19" s="289" t="str">
        <f>IF(浄化槽台帳!$AF$6="","",浄化槽台帳!$AF$6)</f>
        <v/>
      </c>
      <c r="AD19" s="289"/>
      <c r="AE19" s="31" t="s">
        <v>84</v>
      </c>
      <c r="AF19" s="289" t="str">
        <f>IF(浄化槽台帳!$AG$6="","",浄化槽台帳!$AG$6)</f>
        <v/>
      </c>
      <c r="AG19" s="289"/>
      <c r="AH19" s="465" t="s">
        <v>267</v>
      </c>
      <c r="AI19" s="465"/>
      <c r="AJ19" s="465"/>
      <c r="AK19" s="465"/>
      <c r="AL19" s="465"/>
      <c r="AM19" s="465"/>
      <c r="AN19" s="465"/>
      <c r="AO19" s="113"/>
    </row>
    <row r="20" spans="1:41" s="119" customFormat="1" ht="19.5" customHeight="1">
      <c r="A20" s="118"/>
      <c r="B20" s="118"/>
      <c r="C20" s="118"/>
      <c r="D20" s="31"/>
      <c r="E20" s="31"/>
      <c r="F20" s="465" t="s">
        <v>312</v>
      </c>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113"/>
    </row>
    <row r="21" spans="1:41" s="119" customFormat="1" ht="19.5" customHeight="1">
      <c r="A21" s="118"/>
      <c r="B21" s="118"/>
      <c r="C21" s="118"/>
      <c r="D21" s="31"/>
      <c r="E21" s="31"/>
      <c r="F21" s="485" t="s">
        <v>231</v>
      </c>
      <c r="G21" s="485"/>
      <c r="H21" s="485"/>
      <c r="I21" s="485"/>
      <c r="J21" s="485"/>
      <c r="K21" s="485"/>
      <c r="L21" s="485"/>
      <c r="M21" s="485"/>
      <c r="N21" s="485"/>
      <c r="O21" s="485" t="s">
        <v>268</v>
      </c>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31"/>
      <c r="AO21" s="113"/>
    </row>
    <row r="22" spans="1:41" s="119" customFormat="1" ht="19.5" customHeight="1">
      <c r="A22" s="118"/>
      <c r="B22" s="118"/>
      <c r="C22" s="118"/>
      <c r="D22" s="31"/>
      <c r="E22" s="31"/>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31"/>
      <c r="AO22" s="113"/>
    </row>
    <row r="23" spans="1:41" s="119" customFormat="1" ht="19.5" customHeight="1">
      <c r="A23" s="118"/>
      <c r="B23" s="118"/>
      <c r="C23" s="118"/>
      <c r="D23" s="31"/>
      <c r="E23" s="31"/>
      <c r="F23" s="485" t="s">
        <v>269</v>
      </c>
      <c r="G23" s="485"/>
      <c r="H23" s="485"/>
      <c r="I23" s="485"/>
      <c r="J23" s="485"/>
      <c r="K23" s="485"/>
      <c r="L23" s="485"/>
      <c r="M23" s="485"/>
      <c r="N23" s="485"/>
      <c r="O23" s="487" t="str">
        <f>IF(OR(浄化槽台帳!$N$6="",浄化槽台帳!$O$6=""),"",浄化槽台帳!$N$6+浄化槽台帳!$O$6)</f>
        <v/>
      </c>
      <c r="P23" s="487"/>
      <c r="Q23" s="487"/>
      <c r="R23" s="487"/>
      <c r="S23" s="487"/>
      <c r="T23" s="487"/>
      <c r="U23" s="487"/>
      <c r="V23" s="487"/>
      <c r="W23" s="487"/>
      <c r="X23" s="487"/>
      <c r="Y23" s="487"/>
      <c r="Z23" s="487"/>
      <c r="AA23" s="487"/>
      <c r="AB23" s="487"/>
      <c r="AC23" s="487"/>
      <c r="AD23" s="487"/>
      <c r="AE23" s="487"/>
      <c r="AF23" s="487"/>
      <c r="AG23" s="487"/>
      <c r="AH23" s="487"/>
      <c r="AI23" s="487"/>
      <c r="AJ23" s="359"/>
      <c r="AK23" s="489" t="s">
        <v>37</v>
      </c>
      <c r="AL23" s="485"/>
      <c r="AM23" s="485"/>
      <c r="AN23" s="31"/>
      <c r="AO23" s="113"/>
    </row>
    <row r="24" spans="1:41" s="119" customFormat="1" ht="19.5" customHeight="1">
      <c r="A24" s="118"/>
      <c r="B24" s="118"/>
      <c r="C24" s="118"/>
      <c r="D24" s="31"/>
      <c r="E24" s="31"/>
      <c r="F24" s="486"/>
      <c r="G24" s="486"/>
      <c r="H24" s="486"/>
      <c r="I24" s="486"/>
      <c r="J24" s="486"/>
      <c r="K24" s="486"/>
      <c r="L24" s="486"/>
      <c r="M24" s="486"/>
      <c r="N24" s="486"/>
      <c r="O24" s="488"/>
      <c r="P24" s="488"/>
      <c r="Q24" s="488"/>
      <c r="R24" s="488"/>
      <c r="S24" s="488"/>
      <c r="T24" s="488"/>
      <c r="U24" s="488"/>
      <c r="V24" s="488"/>
      <c r="W24" s="488"/>
      <c r="X24" s="488"/>
      <c r="Y24" s="488"/>
      <c r="Z24" s="488"/>
      <c r="AA24" s="488"/>
      <c r="AB24" s="488"/>
      <c r="AC24" s="488"/>
      <c r="AD24" s="488"/>
      <c r="AE24" s="488"/>
      <c r="AF24" s="488"/>
      <c r="AG24" s="488"/>
      <c r="AH24" s="488"/>
      <c r="AI24" s="488"/>
      <c r="AJ24" s="323"/>
      <c r="AK24" s="490"/>
      <c r="AL24" s="486"/>
      <c r="AM24" s="486"/>
      <c r="AN24" s="113"/>
      <c r="AO24" s="113"/>
    </row>
    <row r="25" spans="1:41" s="119" customFormat="1" ht="19.5" customHeight="1">
      <c r="A25" s="118"/>
      <c r="B25" s="118"/>
      <c r="C25" s="118"/>
      <c r="D25" s="31"/>
      <c r="E25" s="31"/>
      <c r="F25" s="485" t="s">
        <v>270</v>
      </c>
      <c r="G25" s="485"/>
      <c r="H25" s="485"/>
      <c r="I25" s="485"/>
      <c r="J25" s="485"/>
      <c r="K25" s="485"/>
      <c r="L25" s="485"/>
      <c r="M25" s="485"/>
      <c r="N25" s="485"/>
      <c r="O25" s="487" t="str">
        <f>IF(OR(浄化槽台帳!$N$6="",浄化槽台帳!$O$6=""),"",浄化槽台帳!$N$6+浄化槽台帳!$O$6)</f>
        <v/>
      </c>
      <c r="P25" s="487"/>
      <c r="Q25" s="487"/>
      <c r="R25" s="487"/>
      <c r="S25" s="487"/>
      <c r="T25" s="487"/>
      <c r="U25" s="487"/>
      <c r="V25" s="487"/>
      <c r="W25" s="487"/>
      <c r="X25" s="487"/>
      <c r="Y25" s="487"/>
      <c r="Z25" s="487"/>
      <c r="AA25" s="487"/>
      <c r="AB25" s="487"/>
      <c r="AC25" s="487"/>
      <c r="AD25" s="487"/>
      <c r="AE25" s="487"/>
      <c r="AF25" s="487"/>
      <c r="AG25" s="487"/>
      <c r="AH25" s="487"/>
      <c r="AI25" s="487"/>
      <c r="AJ25" s="359"/>
      <c r="AK25" s="489" t="s">
        <v>37</v>
      </c>
      <c r="AL25" s="485"/>
      <c r="AM25" s="485"/>
      <c r="AN25" s="113"/>
      <c r="AO25" s="113"/>
    </row>
    <row r="26" spans="1:41" s="119" customFormat="1" ht="19.5" customHeight="1">
      <c r="A26" s="118"/>
      <c r="B26" s="118"/>
      <c r="C26" s="118"/>
      <c r="D26" s="31"/>
      <c r="E26" s="31"/>
      <c r="F26" s="486"/>
      <c r="G26" s="486"/>
      <c r="H26" s="486"/>
      <c r="I26" s="486"/>
      <c r="J26" s="486"/>
      <c r="K26" s="486"/>
      <c r="L26" s="486"/>
      <c r="M26" s="486"/>
      <c r="N26" s="486"/>
      <c r="O26" s="488"/>
      <c r="P26" s="488"/>
      <c r="Q26" s="488"/>
      <c r="R26" s="488"/>
      <c r="S26" s="488"/>
      <c r="T26" s="488"/>
      <c r="U26" s="488"/>
      <c r="V26" s="488"/>
      <c r="W26" s="488"/>
      <c r="X26" s="488"/>
      <c r="Y26" s="488"/>
      <c r="Z26" s="488"/>
      <c r="AA26" s="488"/>
      <c r="AB26" s="488"/>
      <c r="AC26" s="488"/>
      <c r="AD26" s="488"/>
      <c r="AE26" s="488"/>
      <c r="AF26" s="488"/>
      <c r="AG26" s="488"/>
      <c r="AH26" s="488"/>
      <c r="AI26" s="488"/>
      <c r="AJ26" s="323"/>
      <c r="AK26" s="490"/>
      <c r="AL26" s="486"/>
      <c r="AM26" s="486"/>
      <c r="AN26" s="113"/>
      <c r="AO26" s="113"/>
    </row>
    <row r="27" spans="1:41" s="119" customFormat="1">
      <c r="A27" s="118"/>
      <c r="B27" s="118"/>
      <c r="C27" s="118"/>
      <c r="D27" s="31"/>
      <c r="E27" s="31"/>
      <c r="F27" s="491" t="s">
        <v>271</v>
      </c>
      <c r="G27" s="492"/>
      <c r="H27" s="492"/>
      <c r="I27" s="492"/>
      <c r="J27" s="492"/>
      <c r="K27" s="492"/>
      <c r="L27" s="492"/>
      <c r="M27" s="492"/>
      <c r="N27" s="492"/>
      <c r="O27" s="496" t="s">
        <v>272</v>
      </c>
      <c r="P27" s="497"/>
      <c r="Q27" s="497"/>
      <c r="R27" s="497"/>
      <c r="S27" s="497"/>
      <c r="T27" s="497"/>
      <c r="U27" s="498"/>
      <c r="V27" s="310" t="str">
        <f>IF(浄化槽台帳!$AH$6="","",浄化槽台帳!$AH$6)</f>
        <v/>
      </c>
      <c r="W27" s="298"/>
      <c r="X27" s="298"/>
      <c r="Y27" s="298"/>
      <c r="Z27" s="298"/>
      <c r="AA27" s="298"/>
      <c r="AB27" s="298"/>
      <c r="AC27" s="298"/>
      <c r="AD27" s="298" t="str">
        <f>IF(浄化槽台帳!$AI$6="","",浄化槽台帳!$AI$6)</f>
        <v/>
      </c>
      <c r="AE27" s="298"/>
      <c r="AF27" s="298"/>
      <c r="AG27" s="298"/>
      <c r="AH27" s="298"/>
      <c r="AI27" s="298"/>
      <c r="AJ27" s="298"/>
      <c r="AK27" s="298"/>
      <c r="AL27" s="298"/>
      <c r="AM27" s="482"/>
      <c r="AN27" s="113"/>
      <c r="AO27" s="113"/>
    </row>
    <row r="28" spans="1:41" s="119" customFormat="1" ht="13.5" customHeight="1">
      <c r="A28" s="118"/>
      <c r="B28" s="118"/>
      <c r="C28" s="118"/>
      <c r="D28" s="31"/>
      <c r="E28" s="31"/>
      <c r="F28" s="493"/>
      <c r="G28" s="465"/>
      <c r="H28" s="465"/>
      <c r="I28" s="465"/>
      <c r="J28" s="465"/>
      <c r="K28" s="465"/>
      <c r="L28" s="465"/>
      <c r="M28" s="465"/>
      <c r="N28" s="465"/>
      <c r="O28" s="496"/>
      <c r="P28" s="497"/>
      <c r="Q28" s="497"/>
      <c r="R28" s="497"/>
      <c r="S28" s="497"/>
      <c r="T28" s="497"/>
      <c r="U28" s="498"/>
      <c r="V28" s="311"/>
      <c r="W28" s="289"/>
      <c r="X28" s="289"/>
      <c r="Y28" s="289"/>
      <c r="Z28" s="289"/>
      <c r="AA28" s="289"/>
      <c r="AB28" s="289"/>
      <c r="AC28" s="289"/>
      <c r="AD28" s="289"/>
      <c r="AE28" s="289"/>
      <c r="AF28" s="289"/>
      <c r="AG28" s="289"/>
      <c r="AH28" s="289"/>
      <c r="AI28" s="289"/>
      <c r="AJ28" s="289"/>
      <c r="AK28" s="289"/>
      <c r="AL28" s="289"/>
      <c r="AM28" s="483"/>
      <c r="AN28" s="113"/>
      <c r="AO28" s="113"/>
    </row>
    <row r="29" spans="1:41" s="119" customFormat="1">
      <c r="A29" s="118"/>
      <c r="B29" s="118"/>
      <c r="C29" s="118"/>
      <c r="D29" s="31"/>
      <c r="E29" s="31"/>
      <c r="F29" s="493"/>
      <c r="G29" s="465"/>
      <c r="H29" s="465"/>
      <c r="I29" s="465"/>
      <c r="J29" s="465"/>
      <c r="K29" s="465"/>
      <c r="L29" s="465"/>
      <c r="M29" s="465"/>
      <c r="N29" s="465"/>
      <c r="O29" s="496"/>
      <c r="P29" s="497"/>
      <c r="Q29" s="497"/>
      <c r="R29" s="497"/>
      <c r="S29" s="497"/>
      <c r="T29" s="497"/>
      <c r="U29" s="498"/>
      <c r="V29" s="312"/>
      <c r="W29" s="291"/>
      <c r="X29" s="291"/>
      <c r="Y29" s="291"/>
      <c r="Z29" s="291"/>
      <c r="AA29" s="291"/>
      <c r="AB29" s="291"/>
      <c r="AC29" s="291"/>
      <c r="AD29" s="291"/>
      <c r="AE29" s="291"/>
      <c r="AF29" s="291"/>
      <c r="AG29" s="291"/>
      <c r="AH29" s="291"/>
      <c r="AI29" s="291"/>
      <c r="AJ29" s="291"/>
      <c r="AK29" s="291"/>
      <c r="AL29" s="291"/>
      <c r="AM29" s="484"/>
      <c r="AN29" s="113"/>
      <c r="AO29" s="113"/>
    </row>
    <row r="30" spans="1:41" s="119" customFormat="1" ht="13.5" customHeight="1">
      <c r="A30" s="118"/>
      <c r="B30" s="118"/>
      <c r="C30" s="118"/>
      <c r="D30" s="31"/>
      <c r="E30" s="31"/>
      <c r="F30" s="493"/>
      <c r="G30" s="465"/>
      <c r="H30" s="465"/>
      <c r="I30" s="465"/>
      <c r="J30" s="465"/>
      <c r="K30" s="465"/>
      <c r="L30" s="465"/>
      <c r="M30" s="465"/>
      <c r="N30" s="465"/>
      <c r="O30" s="496" t="s">
        <v>277</v>
      </c>
      <c r="P30" s="497"/>
      <c r="Q30" s="497"/>
      <c r="R30" s="497"/>
      <c r="S30" s="497"/>
      <c r="T30" s="497"/>
      <c r="U30" s="498"/>
      <c r="V30" s="496" t="str">
        <f>IF(浄化槽台帳!$AJ$6="","",浄化槽台帳!$AJ$6)</f>
        <v/>
      </c>
      <c r="W30" s="497"/>
      <c r="X30" s="497"/>
      <c r="Y30" s="497"/>
      <c r="Z30" s="497"/>
      <c r="AA30" s="497"/>
      <c r="AB30" s="497"/>
      <c r="AC30" s="497"/>
      <c r="AD30" s="497"/>
      <c r="AE30" s="497"/>
      <c r="AF30" s="497"/>
      <c r="AG30" s="497"/>
      <c r="AH30" s="497"/>
      <c r="AI30" s="497"/>
      <c r="AJ30" s="497"/>
      <c r="AK30" s="497"/>
      <c r="AL30" s="497"/>
      <c r="AM30" s="498"/>
      <c r="AN30" s="113"/>
      <c r="AO30" s="113"/>
    </row>
    <row r="31" spans="1:41" s="119" customFormat="1">
      <c r="A31" s="118"/>
      <c r="B31" s="118"/>
      <c r="C31" s="118"/>
      <c r="D31" s="31"/>
      <c r="E31" s="31"/>
      <c r="F31" s="493"/>
      <c r="G31" s="465"/>
      <c r="H31" s="465"/>
      <c r="I31" s="465"/>
      <c r="J31" s="465"/>
      <c r="K31" s="465"/>
      <c r="L31" s="465"/>
      <c r="M31" s="465"/>
      <c r="N31" s="465"/>
      <c r="O31" s="496"/>
      <c r="P31" s="497"/>
      <c r="Q31" s="497"/>
      <c r="R31" s="497"/>
      <c r="S31" s="497"/>
      <c r="T31" s="497"/>
      <c r="U31" s="498"/>
      <c r="V31" s="496"/>
      <c r="W31" s="497"/>
      <c r="X31" s="497"/>
      <c r="Y31" s="497"/>
      <c r="Z31" s="497"/>
      <c r="AA31" s="497"/>
      <c r="AB31" s="497"/>
      <c r="AC31" s="497"/>
      <c r="AD31" s="497"/>
      <c r="AE31" s="497"/>
      <c r="AF31" s="497"/>
      <c r="AG31" s="497"/>
      <c r="AH31" s="497"/>
      <c r="AI31" s="497"/>
      <c r="AJ31" s="497"/>
      <c r="AK31" s="497"/>
      <c r="AL31" s="497"/>
      <c r="AM31" s="498"/>
      <c r="AN31" s="113"/>
      <c r="AO31" s="113"/>
    </row>
    <row r="32" spans="1:41" s="119" customFormat="1" ht="13.5" customHeight="1">
      <c r="A32" s="118"/>
      <c r="B32" s="118"/>
      <c r="C32" s="118"/>
      <c r="D32" s="31"/>
      <c r="E32" s="31"/>
      <c r="F32" s="493"/>
      <c r="G32" s="465"/>
      <c r="H32" s="465"/>
      <c r="I32" s="465"/>
      <c r="J32" s="465"/>
      <c r="K32" s="465"/>
      <c r="L32" s="465"/>
      <c r="M32" s="465"/>
      <c r="N32" s="465"/>
      <c r="O32" s="496" t="s">
        <v>274</v>
      </c>
      <c r="P32" s="497"/>
      <c r="Q32" s="497"/>
      <c r="R32" s="497"/>
      <c r="S32" s="497"/>
      <c r="T32" s="497"/>
      <c r="U32" s="498"/>
      <c r="V32" s="499" t="str">
        <f>IF(浄化槽台帳!$AK$6="","",浄化槽台帳!$AK$6)</f>
        <v/>
      </c>
      <c r="W32" s="500"/>
      <c r="X32" s="500"/>
      <c r="Y32" s="500"/>
      <c r="Z32" s="500"/>
      <c r="AA32" s="500"/>
      <c r="AB32" s="500"/>
      <c r="AC32" s="500"/>
      <c r="AD32" s="500"/>
      <c r="AE32" s="500"/>
      <c r="AF32" s="500"/>
      <c r="AG32" s="500"/>
      <c r="AH32" s="500"/>
      <c r="AI32" s="500"/>
      <c r="AJ32" s="500"/>
      <c r="AK32" s="500"/>
      <c r="AL32" s="500"/>
      <c r="AM32" s="501"/>
      <c r="AN32" s="113"/>
      <c r="AO32" s="113"/>
    </row>
    <row r="33" spans="1:41" s="119" customFormat="1">
      <c r="A33" s="118"/>
      <c r="B33" s="118"/>
      <c r="C33" s="118"/>
      <c r="D33" s="31"/>
      <c r="E33" s="31"/>
      <c r="F33" s="493"/>
      <c r="G33" s="465"/>
      <c r="H33" s="465"/>
      <c r="I33" s="465"/>
      <c r="J33" s="465"/>
      <c r="K33" s="465"/>
      <c r="L33" s="465"/>
      <c r="M33" s="465"/>
      <c r="N33" s="465"/>
      <c r="O33" s="496"/>
      <c r="P33" s="497"/>
      <c r="Q33" s="497"/>
      <c r="R33" s="497"/>
      <c r="S33" s="497"/>
      <c r="T33" s="497"/>
      <c r="U33" s="498"/>
      <c r="V33" s="502"/>
      <c r="W33" s="503"/>
      <c r="X33" s="503"/>
      <c r="Y33" s="503"/>
      <c r="Z33" s="503"/>
      <c r="AA33" s="503"/>
      <c r="AB33" s="503"/>
      <c r="AC33" s="503"/>
      <c r="AD33" s="503"/>
      <c r="AE33" s="503"/>
      <c r="AF33" s="503"/>
      <c r="AG33" s="503"/>
      <c r="AH33" s="503"/>
      <c r="AI33" s="503"/>
      <c r="AJ33" s="503"/>
      <c r="AK33" s="503"/>
      <c r="AL33" s="503"/>
      <c r="AM33" s="504"/>
      <c r="AN33" s="113"/>
      <c r="AO33" s="113"/>
    </row>
    <row r="34" spans="1:41" s="119" customFormat="1" ht="18" customHeight="1">
      <c r="A34" s="118"/>
      <c r="B34" s="118"/>
      <c r="C34" s="118"/>
      <c r="D34" s="31"/>
      <c r="E34" s="31"/>
      <c r="F34" s="493"/>
      <c r="G34" s="465"/>
      <c r="H34" s="465"/>
      <c r="I34" s="465"/>
      <c r="J34" s="465"/>
      <c r="K34" s="465"/>
      <c r="L34" s="465"/>
      <c r="M34" s="465"/>
      <c r="N34" s="465"/>
      <c r="O34" s="310" t="s">
        <v>276</v>
      </c>
      <c r="P34" s="298"/>
      <c r="Q34" s="298"/>
      <c r="R34" s="298"/>
      <c r="S34" s="298"/>
      <c r="T34" s="298"/>
      <c r="U34" s="482"/>
      <c r="V34" s="310" t="str">
        <f>IF(浄化槽台帳!$AL$6="","",浄化槽台帳!$AL$6)</f>
        <v/>
      </c>
      <c r="W34" s="298"/>
      <c r="X34" s="298"/>
      <c r="Y34" s="298"/>
      <c r="Z34" s="298"/>
      <c r="AA34" s="298"/>
      <c r="AB34" s="298"/>
      <c r="AC34" s="298"/>
      <c r="AD34" s="298"/>
      <c r="AE34" s="298"/>
      <c r="AF34" s="298"/>
      <c r="AG34" s="298"/>
      <c r="AH34" s="298"/>
      <c r="AI34" s="298"/>
      <c r="AJ34" s="298"/>
      <c r="AK34" s="298"/>
      <c r="AL34" s="298"/>
      <c r="AM34" s="482"/>
      <c r="AN34" s="113"/>
      <c r="AO34" s="113"/>
    </row>
    <row r="35" spans="1:41" s="119" customFormat="1">
      <c r="A35" s="118"/>
      <c r="B35" s="118"/>
      <c r="C35" s="118"/>
      <c r="D35" s="31"/>
      <c r="E35" s="31"/>
      <c r="F35" s="493"/>
      <c r="G35" s="465"/>
      <c r="H35" s="465"/>
      <c r="I35" s="465"/>
      <c r="J35" s="465"/>
      <c r="K35" s="465"/>
      <c r="L35" s="465"/>
      <c r="M35" s="465"/>
      <c r="N35" s="465"/>
      <c r="O35" s="454" t="s">
        <v>275</v>
      </c>
      <c r="P35" s="455"/>
      <c r="Q35" s="455"/>
      <c r="R35" s="455"/>
      <c r="S35" s="455"/>
      <c r="T35" s="455"/>
      <c r="U35" s="456"/>
      <c r="V35" s="460" t="str">
        <f>IF(浄化槽台帳!$D$6="","",浄化槽台帳!$D$6)</f>
        <v/>
      </c>
      <c r="W35" s="461"/>
      <c r="X35" s="461"/>
      <c r="Y35" s="461"/>
      <c r="Z35" s="461"/>
      <c r="AA35" s="461"/>
      <c r="AB35" s="461"/>
      <c r="AC35" s="461"/>
      <c r="AD35" s="461"/>
      <c r="AE35" s="461"/>
      <c r="AF35" s="461"/>
      <c r="AG35" s="461"/>
      <c r="AH35" s="461"/>
      <c r="AI35" s="461"/>
      <c r="AJ35" s="461"/>
      <c r="AK35" s="461"/>
      <c r="AL35" s="461"/>
      <c r="AM35" s="462"/>
      <c r="AN35" s="113"/>
      <c r="AO35" s="113"/>
    </row>
    <row r="36" spans="1:41" s="119" customFormat="1" ht="15.75" customHeight="1">
      <c r="A36" s="118"/>
      <c r="B36" s="118"/>
      <c r="C36" s="118"/>
      <c r="D36" s="31"/>
      <c r="E36" s="31"/>
      <c r="F36" s="494"/>
      <c r="G36" s="495"/>
      <c r="H36" s="495"/>
      <c r="I36" s="495"/>
      <c r="J36" s="495"/>
      <c r="K36" s="495"/>
      <c r="L36" s="495"/>
      <c r="M36" s="495"/>
      <c r="N36" s="495"/>
      <c r="O36" s="457"/>
      <c r="P36" s="458"/>
      <c r="Q36" s="458"/>
      <c r="R36" s="458"/>
      <c r="S36" s="458"/>
      <c r="T36" s="458"/>
      <c r="U36" s="459"/>
      <c r="V36" s="454"/>
      <c r="W36" s="455"/>
      <c r="X36" s="455"/>
      <c r="Y36" s="455"/>
      <c r="Z36" s="455"/>
      <c r="AA36" s="455"/>
      <c r="AB36" s="455"/>
      <c r="AC36" s="455"/>
      <c r="AD36" s="455"/>
      <c r="AE36" s="455"/>
      <c r="AF36" s="455"/>
      <c r="AG36" s="455"/>
      <c r="AH36" s="455"/>
      <c r="AI36" s="455"/>
      <c r="AJ36" s="455"/>
      <c r="AK36" s="455"/>
      <c r="AL36" s="455"/>
      <c r="AM36" s="456"/>
      <c r="AN36" s="113"/>
      <c r="AO36" s="113"/>
    </row>
    <row r="37" spans="1:41" s="119" customFormat="1" ht="19.5" customHeight="1">
      <c r="A37" s="118"/>
      <c r="B37" s="118"/>
      <c r="C37" s="118"/>
      <c r="D37" s="31"/>
      <c r="E37" s="31"/>
      <c r="F37" s="31" t="s">
        <v>313</v>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113"/>
    </row>
    <row r="38" spans="1:41" s="119" customFormat="1" ht="19.5" customHeight="1">
      <c r="A38" s="118"/>
      <c r="B38" s="118"/>
      <c r="C38" s="118"/>
      <c r="D38" s="31"/>
      <c r="E38" s="31"/>
      <c r="F38" s="31" t="s">
        <v>314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113"/>
    </row>
    <row r="39" spans="1:41" s="119" customFormat="1" ht="28.5" customHeight="1">
      <c r="A39" s="118"/>
      <c r="B39" s="118"/>
      <c r="C39" s="118"/>
      <c r="D39" s="31"/>
      <c r="E39" s="31"/>
      <c r="F39" s="31" t="s">
        <v>291</v>
      </c>
      <c r="G39" s="31"/>
      <c r="H39" s="31"/>
      <c r="I39" s="31"/>
      <c r="J39" s="31"/>
      <c r="K39" s="31"/>
      <c r="L39" s="31"/>
      <c r="M39" s="31"/>
      <c r="N39" s="31"/>
      <c r="O39" s="31"/>
      <c r="P39" s="31" t="s">
        <v>292</v>
      </c>
      <c r="Q39" s="31"/>
      <c r="R39" s="31"/>
      <c r="S39" s="31"/>
      <c r="T39" s="31"/>
      <c r="U39" s="31"/>
      <c r="V39" s="31"/>
      <c r="W39" s="31"/>
      <c r="X39" s="31"/>
      <c r="Y39" s="31"/>
      <c r="Z39" s="31"/>
      <c r="AA39" s="31"/>
      <c r="AB39" s="31"/>
      <c r="AC39" s="31"/>
      <c r="AD39" s="31"/>
      <c r="AE39" s="31"/>
      <c r="AF39" s="31"/>
      <c r="AG39" s="31"/>
      <c r="AH39" s="31"/>
      <c r="AI39" s="31"/>
      <c r="AJ39" s="31" t="s">
        <v>30</v>
      </c>
      <c r="AK39" s="31"/>
      <c r="AL39" s="31"/>
      <c r="AM39" s="31"/>
      <c r="AN39" s="31"/>
      <c r="AO39" s="113"/>
    </row>
    <row r="40" spans="1:41" s="119" customFormat="1" ht="19.5" customHeight="1">
      <c r="A40" s="118"/>
      <c r="B40" s="118"/>
      <c r="C40" s="118"/>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113"/>
    </row>
    <row r="41" spans="1:41" s="119" customForma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row>
    <row r="42" spans="1:41" s="119" customFormat="1">
      <c r="A42" s="118"/>
      <c r="B42" s="118"/>
      <c r="C42" s="118"/>
      <c r="D42" s="3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113"/>
    </row>
    <row r="43" spans="1:41" s="117" customFormat="1">
      <c r="A43" s="115"/>
      <c r="B43" s="115"/>
      <c r="C43" s="115"/>
      <c r="D43" s="5"/>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33"/>
    </row>
    <row r="44" spans="1:41" s="117" customFormat="1">
      <c r="A44" s="115"/>
      <c r="B44" s="115"/>
      <c r="C44" s="115"/>
      <c r="D44" s="5"/>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33"/>
    </row>
    <row r="45" spans="1:41" s="117" customFormat="1" ht="22.5" customHeight="1">
      <c r="A45" s="115"/>
      <c r="B45" s="115"/>
      <c r="C45" s="115"/>
      <c r="D45" s="5"/>
      <c r="E45" s="463" t="s">
        <v>85</v>
      </c>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33"/>
    </row>
    <row r="46" spans="1:41" s="117" customFormat="1" ht="17.25" customHeight="1">
      <c r="A46" s="115"/>
      <c r="B46" s="115"/>
      <c r="C46" s="115"/>
      <c r="D46" s="5"/>
      <c r="E46" s="5"/>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3"/>
    </row>
    <row r="47" spans="1:41" s="117" customFormat="1" ht="17.25" customHeight="1">
      <c r="A47" s="115"/>
      <c r="B47" s="115"/>
      <c r="C47" s="11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33"/>
    </row>
    <row r="48" spans="1:41" s="117" customFormat="1" ht="18.75" customHeight="1">
      <c r="A48" s="115"/>
      <c r="B48" s="115"/>
      <c r="C48" s="115"/>
      <c r="D48" s="5"/>
      <c r="E48" s="5"/>
      <c r="F48" s="5"/>
      <c r="G48" s="5"/>
      <c r="H48" s="5"/>
      <c r="I48" s="5"/>
      <c r="J48" s="5"/>
      <c r="K48" s="5"/>
      <c r="L48" s="5"/>
      <c r="M48" s="5"/>
      <c r="N48" s="5"/>
      <c r="O48" s="5"/>
      <c r="P48" s="5"/>
      <c r="Q48" s="5"/>
      <c r="R48" s="5"/>
      <c r="S48" s="5"/>
      <c r="T48" s="5"/>
      <c r="U48" s="5"/>
      <c r="V48" s="5"/>
      <c r="W48" s="5"/>
      <c r="X48" s="5"/>
      <c r="Y48" s="5"/>
      <c r="Z48" s="5"/>
      <c r="AA48" s="5"/>
      <c r="AB48" s="5"/>
      <c r="AC48" s="139"/>
      <c r="AD48" s="139"/>
      <c r="AE48" s="212" t="s">
        <v>224</v>
      </c>
      <c r="AF48" s="212"/>
      <c r="AG48" s="212"/>
      <c r="AH48" s="212"/>
      <c r="AI48" s="212"/>
      <c r="AJ48" s="212"/>
      <c r="AK48" s="212"/>
      <c r="AL48" s="212"/>
      <c r="AM48" s="212"/>
      <c r="AN48" s="33"/>
      <c r="AO48" s="33"/>
    </row>
    <row r="49" spans="1:41" s="117" customFormat="1" ht="15.75" customHeight="1">
      <c r="A49" s="115"/>
      <c r="B49" s="115"/>
      <c r="C49" s="115"/>
      <c r="D49" s="5"/>
      <c r="E49" s="31"/>
      <c r="F49" s="162"/>
      <c r="G49" s="31"/>
      <c r="H49" s="31"/>
      <c r="I49" s="31"/>
      <c r="J49" s="31"/>
      <c r="K49" s="31"/>
      <c r="L49" s="31"/>
      <c r="M49" s="31"/>
      <c r="N49" s="31"/>
      <c r="O49" s="31"/>
      <c r="P49" s="31"/>
      <c r="Q49" s="31"/>
      <c r="R49" s="31"/>
      <c r="S49" s="31"/>
      <c r="T49" s="31"/>
      <c r="U49" s="31"/>
      <c r="V49" s="31"/>
      <c r="W49" s="31"/>
      <c r="X49" s="31"/>
      <c r="Y49" s="31"/>
      <c r="Z49" s="31"/>
      <c r="AA49" s="31"/>
      <c r="AB49" s="31"/>
      <c r="AC49" s="162"/>
      <c r="AD49" s="162"/>
      <c r="AE49" s="162"/>
      <c r="AF49" s="162"/>
      <c r="AG49" s="162"/>
      <c r="AH49" s="162"/>
      <c r="AI49" s="162"/>
      <c r="AJ49" s="162"/>
      <c r="AK49" s="162"/>
      <c r="AL49" s="162"/>
      <c r="AM49" s="162"/>
      <c r="AN49" s="162"/>
      <c r="AO49" s="33"/>
    </row>
    <row r="50" spans="1:41" s="119" customFormat="1" ht="15.75" customHeight="1">
      <c r="A50" s="118"/>
      <c r="B50" s="118"/>
      <c r="C50" s="118"/>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113"/>
    </row>
    <row r="51" spans="1:41" s="119" customFormat="1">
      <c r="A51" s="118"/>
      <c r="B51" s="118"/>
      <c r="C51" s="118"/>
      <c r="D51" s="31"/>
      <c r="E51" s="31"/>
      <c r="F51" s="289" t="s">
        <v>82</v>
      </c>
      <c r="G51" s="289"/>
      <c r="H51" s="289"/>
      <c r="I51" s="289"/>
      <c r="J51" s="289"/>
      <c r="K51" s="289"/>
      <c r="L51" s="289"/>
      <c r="M51" s="289"/>
      <c r="N51" s="289"/>
      <c r="O51" s="289"/>
      <c r="P51" s="289"/>
      <c r="Q51" s="289"/>
      <c r="R51" s="289"/>
      <c r="S51" s="31"/>
      <c r="T51" s="31"/>
      <c r="U51" s="31"/>
      <c r="V51" s="31"/>
      <c r="W51" s="31"/>
      <c r="X51" s="31"/>
      <c r="Y51" s="31"/>
      <c r="Z51" s="31"/>
      <c r="AA51" s="31"/>
      <c r="AB51" s="31"/>
      <c r="AC51" s="31"/>
      <c r="AD51" s="31"/>
      <c r="AE51" s="31"/>
      <c r="AF51" s="31"/>
      <c r="AG51" s="31"/>
      <c r="AH51" s="31"/>
      <c r="AI51" s="31"/>
      <c r="AJ51" s="31"/>
      <c r="AK51" s="31"/>
      <c r="AL51" s="31"/>
      <c r="AM51" s="31"/>
      <c r="AN51" s="31"/>
      <c r="AO51" s="113"/>
    </row>
    <row r="52" spans="1:41" s="119" customFormat="1">
      <c r="A52" s="118"/>
      <c r="B52" s="118"/>
      <c r="C52" s="118"/>
      <c r="D52" s="31"/>
      <c r="E52" s="31"/>
      <c r="F52" s="289"/>
      <c r="G52" s="289"/>
      <c r="H52" s="289"/>
      <c r="I52" s="289"/>
      <c r="J52" s="289"/>
      <c r="K52" s="289"/>
      <c r="L52" s="289"/>
      <c r="M52" s="289"/>
      <c r="N52" s="289"/>
      <c r="O52" s="289"/>
      <c r="P52" s="289"/>
      <c r="Q52" s="289"/>
      <c r="R52" s="289"/>
      <c r="S52" s="31"/>
      <c r="T52" s="31"/>
      <c r="U52" s="31"/>
      <c r="V52" s="31"/>
      <c r="W52" s="31"/>
      <c r="X52" s="31"/>
      <c r="Y52" s="31"/>
      <c r="Z52" s="31"/>
      <c r="AA52" s="31"/>
      <c r="AB52" s="31"/>
      <c r="AC52" s="31"/>
      <c r="AD52" s="31"/>
      <c r="AE52" s="31"/>
      <c r="AF52" s="31"/>
      <c r="AG52" s="31"/>
      <c r="AH52" s="31"/>
      <c r="AI52" s="31"/>
      <c r="AJ52" s="31"/>
      <c r="AK52" s="31"/>
      <c r="AL52" s="31"/>
      <c r="AM52" s="31"/>
      <c r="AN52" s="31"/>
      <c r="AO52" s="113"/>
    </row>
    <row r="53" spans="1:41" s="119" customFormat="1">
      <c r="A53" s="118"/>
      <c r="B53" s="118"/>
      <c r="C53" s="118"/>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113"/>
    </row>
    <row r="54" spans="1:41" s="119" customFormat="1">
      <c r="A54" s="118"/>
      <c r="B54" s="118"/>
      <c r="C54" s="118"/>
      <c r="D54" s="31"/>
      <c r="E54" s="31"/>
      <c r="F54" s="31"/>
      <c r="G54" s="31"/>
      <c r="H54" s="31"/>
      <c r="I54" s="31"/>
      <c r="J54" s="31"/>
      <c r="K54" s="31"/>
      <c r="L54" s="31"/>
      <c r="M54" s="31"/>
      <c r="N54" s="31"/>
      <c r="O54" s="31"/>
      <c r="P54" s="31"/>
      <c r="Q54" s="31"/>
      <c r="R54" s="31"/>
      <c r="S54" s="31"/>
      <c r="T54" s="31"/>
      <c r="U54" s="208" t="s">
        <v>12</v>
      </c>
      <c r="V54" s="208"/>
      <c r="W54" s="208"/>
      <c r="X54" s="139"/>
      <c r="Y54" s="453" t="str">
        <f>IF(浄化槽台帳!$G$6="","",浄化槽台帳!$G$6)</f>
        <v/>
      </c>
      <c r="Z54" s="453"/>
      <c r="AA54" s="453"/>
      <c r="AB54" s="453"/>
      <c r="AC54" s="453"/>
      <c r="AD54" s="453"/>
      <c r="AE54" s="453"/>
      <c r="AF54" s="453"/>
      <c r="AG54" s="453"/>
      <c r="AH54" s="453"/>
      <c r="AI54" s="453"/>
      <c r="AJ54" s="453"/>
      <c r="AK54" s="453"/>
      <c r="AL54" s="453"/>
      <c r="AM54" s="453"/>
      <c r="AN54" s="453"/>
      <c r="AO54" s="113"/>
    </row>
    <row r="55" spans="1:41" s="119" customFormat="1" ht="18.75" customHeight="1">
      <c r="A55" s="118"/>
      <c r="B55" s="118"/>
      <c r="C55" s="118"/>
      <c r="D55" s="31"/>
      <c r="E55" s="31"/>
      <c r="F55" s="31"/>
      <c r="G55" s="31"/>
      <c r="H55" s="31"/>
      <c r="I55" s="31"/>
      <c r="J55" s="31"/>
      <c r="K55" s="31"/>
      <c r="L55" s="31"/>
      <c r="M55" s="31"/>
      <c r="N55" s="31"/>
      <c r="O55" s="31"/>
      <c r="P55" s="31"/>
      <c r="Q55" s="31"/>
      <c r="R55" s="31"/>
      <c r="S55" s="31"/>
      <c r="T55" s="31"/>
      <c r="U55" s="208"/>
      <c r="V55" s="208"/>
      <c r="W55" s="208"/>
      <c r="X55" s="139"/>
      <c r="Y55" s="453"/>
      <c r="Z55" s="453"/>
      <c r="AA55" s="453"/>
      <c r="AB55" s="453"/>
      <c r="AC55" s="453"/>
      <c r="AD55" s="453"/>
      <c r="AE55" s="453"/>
      <c r="AF55" s="453"/>
      <c r="AG55" s="453"/>
      <c r="AH55" s="453"/>
      <c r="AI55" s="453"/>
      <c r="AJ55" s="453"/>
      <c r="AK55" s="453"/>
      <c r="AL55" s="453"/>
      <c r="AM55" s="453"/>
      <c r="AN55" s="453"/>
      <c r="AO55" s="113"/>
    </row>
    <row r="56" spans="1:41" s="119" customFormat="1" ht="18.75" customHeight="1">
      <c r="A56" s="118"/>
      <c r="B56" s="118"/>
      <c r="C56" s="118"/>
      <c r="D56" s="31"/>
      <c r="E56" s="31"/>
      <c r="F56" s="31"/>
      <c r="G56" s="31"/>
      <c r="H56" s="31"/>
      <c r="I56" s="31"/>
      <c r="J56" s="31"/>
      <c r="K56" s="31"/>
      <c r="L56" s="31"/>
      <c r="M56" s="31"/>
      <c r="N56" s="31"/>
      <c r="O56" s="31"/>
      <c r="P56" s="31"/>
      <c r="Q56" s="31"/>
      <c r="R56" s="31"/>
      <c r="S56" s="31"/>
      <c r="T56" s="31"/>
      <c r="U56" s="208" t="s">
        <v>13</v>
      </c>
      <c r="V56" s="208"/>
      <c r="W56" s="208"/>
      <c r="X56" s="139"/>
      <c r="Y56" s="210" t="str">
        <f>IF(浄化槽台帳!$D$6="","",浄化槽台帳!$D$6)</f>
        <v/>
      </c>
      <c r="Z56" s="210"/>
      <c r="AA56" s="210"/>
      <c r="AB56" s="210"/>
      <c r="AC56" s="210"/>
      <c r="AD56" s="210"/>
      <c r="AE56" s="210"/>
      <c r="AF56" s="210"/>
      <c r="AG56" s="210"/>
      <c r="AH56" s="210"/>
      <c r="AI56" s="210"/>
      <c r="AJ56" s="210"/>
      <c r="AK56" s="210"/>
      <c r="AL56" s="210"/>
      <c r="AM56" s="139" t="s">
        <v>30</v>
      </c>
      <c r="AN56" s="139"/>
      <c r="AO56" s="113"/>
    </row>
    <row r="57" spans="1:41" s="119" customFormat="1" ht="18.75" customHeight="1">
      <c r="A57" s="118"/>
      <c r="B57" s="118"/>
      <c r="C57" s="118"/>
      <c r="D57" s="31"/>
      <c r="E57" s="31"/>
      <c r="F57" s="31"/>
      <c r="G57" s="31"/>
      <c r="H57" s="31"/>
      <c r="I57" s="31"/>
      <c r="J57" s="31"/>
      <c r="K57" s="31"/>
      <c r="L57" s="31"/>
      <c r="M57" s="31"/>
      <c r="N57" s="31"/>
      <c r="O57" s="31"/>
      <c r="P57" s="31"/>
      <c r="Q57" s="31"/>
      <c r="R57" s="31"/>
      <c r="S57" s="31"/>
      <c r="T57" s="31"/>
      <c r="U57" s="208" t="s">
        <v>14</v>
      </c>
      <c r="V57" s="208"/>
      <c r="W57" s="208"/>
      <c r="X57" s="139"/>
      <c r="Y57" s="210" t="str">
        <f>IF(浄化槽台帳!$H$6="","",浄化槽台帳!$H$6)</f>
        <v/>
      </c>
      <c r="Z57" s="210"/>
      <c r="AA57" s="210"/>
      <c r="AB57" s="210"/>
      <c r="AC57" s="210"/>
      <c r="AD57" s="210"/>
      <c r="AE57" s="210"/>
      <c r="AF57" s="210"/>
      <c r="AG57" s="210"/>
      <c r="AH57" s="210"/>
      <c r="AI57" s="210"/>
      <c r="AJ57" s="210"/>
      <c r="AK57" s="210"/>
      <c r="AL57" s="210"/>
      <c r="AM57" s="210"/>
      <c r="AN57" s="210"/>
      <c r="AO57" s="113"/>
    </row>
    <row r="58" spans="1:41" s="119" customFormat="1" ht="18.75" customHeight="1">
      <c r="A58" s="118"/>
      <c r="B58" s="118"/>
      <c r="C58" s="118"/>
      <c r="D58" s="31"/>
      <c r="E58" s="168"/>
      <c r="F58" s="168"/>
      <c r="G58" s="168"/>
      <c r="H58" s="168"/>
      <c r="I58" s="168"/>
      <c r="J58" s="168"/>
      <c r="K58" s="168"/>
      <c r="L58" s="168"/>
      <c r="M58" s="168"/>
      <c r="N58" s="34"/>
      <c r="O58" s="34"/>
      <c r="P58" s="34"/>
      <c r="Q58" s="34"/>
      <c r="R58" s="34"/>
      <c r="S58" s="34"/>
      <c r="T58" s="34"/>
      <c r="U58" s="34"/>
      <c r="V58" s="34"/>
      <c r="W58" s="34"/>
      <c r="X58" s="34"/>
      <c r="Y58" s="168"/>
      <c r="Z58" s="35"/>
      <c r="AA58" s="35"/>
      <c r="AB58" s="35"/>
      <c r="AC58" s="35"/>
      <c r="AD58" s="35"/>
      <c r="AE58" s="35"/>
      <c r="AF58" s="35"/>
      <c r="AG58" s="35"/>
      <c r="AH58" s="35"/>
      <c r="AI58" s="35"/>
      <c r="AJ58" s="35"/>
      <c r="AK58" s="35"/>
      <c r="AL58" s="35"/>
      <c r="AM58" s="35"/>
      <c r="AN58" s="35"/>
      <c r="AO58" s="113"/>
    </row>
    <row r="59" spans="1:41" s="117" customFormat="1">
      <c r="A59" s="115"/>
      <c r="B59" s="115"/>
      <c r="C59" s="115"/>
      <c r="D59" s="5"/>
      <c r="E59" s="168"/>
      <c r="F59" s="168"/>
      <c r="G59" s="34"/>
      <c r="H59" s="31"/>
      <c r="I59" s="31"/>
      <c r="J59" s="31"/>
      <c r="K59" s="31"/>
      <c r="L59" s="31"/>
      <c r="M59" s="31"/>
      <c r="N59" s="31"/>
      <c r="O59" s="31"/>
      <c r="P59" s="5"/>
      <c r="Q59" s="5"/>
      <c r="R59" s="5"/>
      <c r="S59" s="5"/>
      <c r="T59" s="5"/>
      <c r="U59" s="5"/>
      <c r="V59" s="5"/>
      <c r="W59" s="5"/>
      <c r="X59" s="5"/>
      <c r="Y59" s="5"/>
      <c r="Z59" s="5"/>
      <c r="AA59" s="5"/>
      <c r="AB59" s="5"/>
      <c r="AC59" s="5"/>
      <c r="AD59" s="5"/>
      <c r="AE59" s="5"/>
      <c r="AF59" s="5"/>
      <c r="AG59" s="5"/>
      <c r="AH59" s="5"/>
      <c r="AI59" s="5"/>
      <c r="AJ59" s="5"/>
      <c r="AK59" s="5"/>
      <c r="AL59" s="5"/>
      <c r="AM59" s="5"/>
      <c r="AN59" s="5"/>
      <c r="AO59" s="33"/>
    </row>
    <row r="60" spans="1:41" s="117" customFormat="1" ht="19.5" customHeight="1">
      <c r="A60" s="115"/>
      <c r="B60" s="115"/>
      <c r="C60" s="115"/>
      <c r="D60" s="5"/>
      <c r="E60" s="168"/>
      <c r="F60" s="168"/>
      <c r="G60" s="464" t="str">
        <f>IF(浄化槽台帳!$AD$6="","令和　年　月　日",浄化槽台帳!$AD$6)</f>
        <v>令和　年　月　日</v>
      </c>
      <c r="H60" s="464"/>
      <c r="I60" s="464"/>
      <c r="J60" s="464"/>
      <c r="K60" s="464"/>
      <c r="L60" s="464"/>
      <c r="M60" s="464"/>
      <c r="N60" s="451" t="s">
        <v>88</v>
      </c>
      <c r="O60" s="451"/>
      <c r="P60" s="451"/>
      <c r="Q60" s="451"/>
      <c r="R60" s="451"/>
      <c r="S60" s="451"/>
      <c r="T60" s="451"/>
      <c r="U60" s="451"/>
      <c r="V60" s="451"/>
      <c r="W60" s="451"/>
      <c r="X60" s="289" t="str">
        <f>IF(浄化槽台帳!$AE$6="","",浄化槽台帳!$AE$6)</f>
        <v/>
      </c>
      <c r="Y60" s="289"/>
      <c r="Z60" s="289" t="s">
        <v>83</v>
      </c>
      <c r="AA60" s="289"/>
      <c r="AB60" s="289"/>
      <c r="AC60" s="289" t="str">
        <f>IF(浄化槽台帳!$AF$6="","",浄化槽台帳!$AF$6)</f>
        <v/>
      </c>
      <c r="AD60" s="289"/>
      <c r="AE60" s="31" t="s">
        <v>84</v>
      </c>
      <c r="AF60" s="289" t="str">
        <f>IF(浄化槽台帳!$AG$6="","",浄化槽台帳!$AG$6)</f>
        <v/>
      </c>
      <c r="AG60" s="289"/>
      <c r="AH60" s="465" t="s">
        <v>193</v>
      </c>
      <c r="AI60" s="465"/>
      <c r="AJ60" s="465"/>
      <c r="AK60" s="465"/>
      <c r="AL60" s="465"/>
      <c r="AM60" s="465"/>
      <c r="AN60" s="465"/>
      <c r="AO60" s="33"/>
    </row>
    <row r="61" spans="1:41" s="117" customFormat="1" ht="19.5" customHeight="1">
      <c r="A61" s="115"/>
      <c r="B61" s="115"/>
      <c r="C61" s="115"/>
      <c r="D61" s="5"/>
      <c r="E61" s="168"/>
      <c r="F61" s="466" t="s">
        <v>315</v>
      </c>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168"/>
      <c r="AL61" s="168"/>
      <c r="AM61" s="168"/>
      <c r="AN61" s="168"/>
      <c r="AO61" s="33"/>
    </row>
    <row r="62" spans="1:41" s="117" customFormat="1" ht="19.5" customHeight="1">
      <c r="A62" s="115"/>
      <c r="B62" s="115"/>
      <c r="C62" s="115"/>
      <c r="D62" s="5"/>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33"/>
    </row>
    <row r="63" spans="1:41" s="117" customFormat="1">
      <c r="A63" s="115"/>
      <c r="B63" s="115"/>
      <c r="C63" s="115"/>
      <c r="D63" s="5"/>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33"/>
    </row>
    <row r="64" spans="1:41" s="117" customFormat="1">
      <c r="A64" s="115"/>
      <c r="B64" s="115"/>
      <c r="C64" s="115"/>
      <c r="D64" s="5"/>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33"/>
      <c r="AN64" s="33"/>
      <c r="AO64" s="33"/>
    </row>
    <row r="65" spans="1:41" s="117" customFormat="1">
      <c r="A65" s="115"/>
      <c r="B65" s="115"/>
      <c r="C65" s="115"/>
      <c r="D65" s="5"/>
      <c r="E65" s="168"/>
      <c r="F65" s="168"/>
      <c r="G65" s="452" t="s">
        <v>86</v>
      </c>
      <c r="H65" s="452"/>
      <c r="I65" s="452"/>
      <c r="J65" s="452"/>
      <c r="K65" s="452"/>
      <c r="L65" s="471"/>
      <c r="M65" s="467" t="str">
        <f>IF(浄化槽台帳!$G$6="","",浄化槽台帳!$G$6)</f>
        <v/>
      </c>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8"/>
      <c r="AM65" s="33"/>
      <c r="AN65" s="33"/>
      <c r="AO65" s="33"/>
    </row>
    <row r="66" spans="1:41" s="117" customFormat="1" ht="14.25" customHeight="1">
      <c r="A66" s="115"/>
      <c r="B66" s="115"/>
      <c r="C66" s="115"/>
      <c r="D66" s="5"/>
      <c r="E66" s="168"/>
      <c r="F66" s="168"/>
      <c r="G66" s="452"/>
      <c r="H66" s="452"/>
      <c r="I66" s="452"/>
      <c r="J66" s="452"/>
      <c r="K66" s="452"/>
      <c r="L66" s="472"/>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70"/>
      <c r="AM66" s="33"/>
      <c r="AN66" s="33"/>
      <c r="AO66" s="33"/>
    </row>
    <row r="67" spans="1:41" s="117" customFormat="1" ht="14.25" customHeight="1">
      <c r="A67" s="115"/>
      <c r="B67" s="115"/>
      <c r="C67" s="115"/>
      <c r="D67" s="5"/>
      <c r="E67" s="168"/>
      <c r="F67" s="168"/>
      <c r="G67" s="452" t="s">
        <v>87</v>
      </c>
      <c r="H67" s="452"/>
      <c r="I67" s="452"/>
      <c r="J67" s="452"/>
      <c r="K67" s="452"/>
      <c r="L67" s="471"/>
      <c r="M67" s="467" t="str">
        <f>IF(浄化槽台帳!$E$6="","",浄化槽台帳!$E$6)</f>
        <v/>
      </c>
      <c r="N67" s="467"/>
      <c r="O67" s="467"/>
      <c r="P67" s="467"/>
      <c r="Q67" s="467"/>
      <c r="R67" s="467"/>
      <c r="S67" s="467"/>
      <c r="T67" s="467"/>
      <c r="U67" s="467"/>
      <c r="V67" s="467"/>
      <c r="W67" s="467"/>
      <c r="X67" s="467"/>
      <c r="Y67" s="467"/>
      <c r="Z67" s="467"/>
      <c r="AA67" s="467" t="str">
        <f>IF(浄化槽台帳!$F$6="","",浄化槽台帳!$F$6)</f>
        <v/>
      </c>
      <c r="AB67" s="467"/>
      <c r="AC67" s="467"/>
      <c r="AD67" s="467"/>
      <c r="AE67" s="467"/>
      <c r="AF67" s="467"/>
      <c r="AG67" s="467"/>
      <c r="AH67" s="467"/>
      <c r="AI67" s="467"/>
      <c r="AJ67" s="467"/>
      <c r="AK67" s="467"/>
      <c r="AL67" s="468"/>
      <c r="AM67" s="33"/>
      <c r="AN67" s="33"/>
      <c r="AO67" s="33"/>
    </row>
    <row r="68" spans="1:41" s="117" customFormat="1" ht="14.25" customHeight="1">
      <c r="A68" s="115"/>
      <c r="B68" s="115"/>
      <c r="C68" s="115"/>
      <c r="D68" s="5"/>
      <c r="E68" s="168"/>
      <c r="F68" s="168"/>
      <c r="G68" s="452"/>
      <c r="H68" s="452"/>
      <c r="I68" s="452"/>
      <c r="J68" s="452"/>
      <c r="K68" s="452"/>
      <c r="L68" s="472"/>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70"/>
      <c r="AM68" s="33"/>
      <c r="AN68" s="33"/>
      <c r="AO68" s="33"/>
    </row>
    <row r="69" spans="1:41" s="117" customFormat="1">
      <c r="A69" s="115"/>
      <c r="B69" s="115"/>
      <c r="C69" s="115"/>
      <c r="D69" s="5"/>
      <c r="E69" s="168"/>
      <c r="F69" s="168"/>
      <c r="G69" s="168"/>
      <c r="H69" s="168"/>
      <c r="I69" s="168"/>
      <c r="J69" s="168"/>
      <c r="K69" s="168"/>
      <c r="L69" s="168"/>
      <c r="M69" s="168"/>
      <c r="N69" s="168"/>
      <c r="O69" s="168"/>
      <c r="P69" s="168"/>
      <c r="Q69" s="168"/>
      <c r="R69" s="168"/>
      <c r="S69" s="168"/>
      <c r="T69" s="168"/>
      <c r="U69" s="168"/>
      <c r="V69" s="168"/>
      <c r="W69" s="34"/>
      <c r="X69" s="34"/>
      <c r="Y69" s="34"/>
      <c r="Z69" s="34"/>
      <c r="AA69" s="34"/>
      <c r="AB69" s="34"/>
      <c r="AC69" s="34"/>
      <c r="AD69" s="34"/>
      <c r="AE69" s="34"/>
      <c r="AF69" s="34"/>
      <c r="AG69" s="34"/>
      <c r="AH69" s="34"/>
      <c r="AI69" s="168"/>
      <c r="AJ69" s="168"/>
      <c r="AK69" s="168"/>
      <c r="AL69" s="168"/>
      <c r="AM69" s="33"/>
      <c r="AN69" s="33"/>
      <c r="AO69" s="33"/>
    </row>
    <row r="70" spans="1:41" s="117" customFormat="1">
      <c r="A70" s="115"/>
      <c r="B70" s="115"/>
      <c r="C70" s="115"/>
      <c r="D70" s="5"/>
      <c r="E70" s="168"/>
      <c r="F70" s="168"/>
      <c r="G70" s="168"/>
      <c r="H70" s="168"/>
      <c r="I70" s="168"/>
      <c r="J70" s="168"/>
      <c r="K70" s="168"/>
      <c r="L70" s="168"/>
      <c r="M70" s="168"/>
      <c r="N70" s="168"/>
      <c r="O70" s="168"/>
      <c r="P70" s="168"/>
      <c r="Q70" s="168"/>
      <c r="R70" s="168"/>
      <c r="S70" s="168"/>
      <c r="T70" s="168"/>
      <c r="U70" s="168"/>
      <c r="V70" s="168"/>
      <c r="W70" s="34"/>
      <c r="X70" s="34"/>
      <c r="Y70" s="34"/>
      <c r="Z70" s="34"/>
      <c r="AA70" s="34"/>
      <c r="AB70" s="34"/>
      <c r="AC70" s="34"/>
      <c r="AD70" s="34"/>
      <c r="AE70" s="34"/>
      <c r="AF70" s="34"/>
      <c r="AG70" s="34"/>
      <c r="AH70" s="34"/>
      <c r="AI70" s="168"/>
      <c r="AJ70" s="168"/>
      <c r="AK70" s="168"/>
      <c r="AL70" s="168"/>
      <c r="AM70" s="33"/>
      <c r="AN70" s="33"/>
      <c r="AO70" s="33"/>
    </row>
    <row r="71" spans="1:41" s="117" customFormat="1">
      <c r="A71" s="115"/>
      <c r="B71" s="115"/>
      <c r="C71" s="11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33"/>
    </row>
    <row r="72" spans="1:41" s="117" customForma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row>
    <row r="73" spans="1:41" s="117" customFormat="1">
      <c r="A73" s="115"/>
      <c r="B73" s="115"/>
      <c r="C73" s="11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33"/>
    </row>
    <row r="74" spans="1:41" s="117" customFormat="1">
      <c r="A74" s="115"/>
      <c r="B74" s="115"/>
      <c r="C74" s="115"/>
      <c r="D74" s="5"/>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33"/>
    </row>
    <row r="75" spans="1:41" s="117" customFormat="1" ht="21" customHeight="1">
      <c r="A75" s="115"/>
      <c r="B75" s="115"/>
      <c r="C75" s="115"/>
      <c r="D75" s="5"/>
      <c r="E75" s="379" t="s">
        <v>279</v>
      </c>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5"/>
    </row>
    <row r="76" spans="1:41" s="117" customFormat="1">
      <c r="A76" s="115"/>
      <c r="B76" s="115"/>
      <c r="C76" s="115"/>
      <c r="D76" s="5"/>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33"/>
    </row>
    <row r="77" spans="1:41" s="117" customFormat="1" ht="13.5" customHeight="1">
      <c r="A77" s="115"/>
      <c r="B77" s="115"/>
      <c r="C77" s="115"/>
      <c r="D77" s="5"/>
      <c r="E77" s="5"/>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3"/>
    </row>
    <row r="78" spans="1:41" s="117" customFormat="1" ht="13.5" customHeight="1">
      <c r="A78" s="115"/>
      <c r="B78" s="115"/>
      <c r="C78" s="11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33"/>
    </row>
    <row r="79" spans="1:41" s="117" customFormat="1" ht="19.5" customHeight="1">
      <c r="A79" s="115"/>
      <c r="B79" s="115"/>
      <c r="C79" s="115"/>
      <c r="D79" s="5"/>
      <c r="E79" s="5"/>
      <c r="F79" s="5"/>
      <c r="G79" s="5"/>
      <c r="H79" s="5"/>
      <c r="I79" s="5"/>
      <c r="J79" s="5"/>
      <c r="K79" s="5"/>
      <c r="L79" s="5"/>
      <c r="M79" s="5"/>
      <c r="N79" s="5"/>
      <c r="O79" s="5"/>
      <c r="P79" s="5"/>
      <c r="Q79" s="5"/>
      <c r="R79" s="5"/>
      <c r="S79" s="5"/>
      <c r="T79" s="5"/>
      <c r="U79" s="5"/>
      <c r="V79" s="5"/>
      <c r="W79" s="5"/>
      <c r="X79" s="5"/>
      <c r="Y79" s="5"/>
      <c r="Z79" s="5"/>
      <c r="AA79" s="5"/>
      <c r="AB79" s="5"/>
      <c r="AC79" s="139"/>
      <c r="AD79" s="139"/>
      <c r="AE79" s="212" t="s">
        <v>223</v>
      </c>
      <c r="AF79" s="212"/>
      <c r="AG79" s="212"/>
      <c r="AH79" s="212"/>
      <c r="AI79" s="212"/>
      <c r="AJ79" s="212"/>
      <c r="AK79" s="212"/>
      <c r="AL79" s="212"/>
      <c r="AM79" s="212"/>
      <c r="AN79" s="33"/>
      <c r="AO79" s="33"/>
    </row>
    <row r="80" spans="1:41" s="117" customFormat="1" ht="13.5" customHeight="1">
      <c r="A80" s="115"/>
      <c r="B80" s="115"/>
      <c r="C80" s="115"/>
      <c r="D80" s="5"/>
      <c r="E80" s="31"/>
      <c r="F80" s="162"/>
      <c r="G80" s="31"/>
      <c r="H80" s="31"/>
      <c r="I80" s="31"/>
      <c r="J80" s="31"/>
      <c r="K80" s="31"/>
      <c r="L80" s="31"/>
      <c r="M80" s="31"/>
      <c r="N80" s="31"/>
      <c r="O80" s="31"/>
      <c r="P80" s="31"/>
      <c r="Q80" s="31"/>
      <c r="R80" s="31"/>
      <c r="S80" s="31"/>
      <c r="T80" s="31"/>
      <c r="U80" s="31"/>
      <c r="V80" s="31"/>
      <c r="W80" s="31"/>
      <c r="X80" s="31"/>
      <c r="Y80" s="31"/>
      <c r="Z80" s="31"/>
      <c r="AA80" s="31"/>
      <c r="AB80" s="31"/>
      <c r="AC80" s="162"/>
      <c r="AD80" s="162"/>
      <c r="AE80" s="162"/>
      <c r="AF80" s="162"/>
      <c r="AG80" s="162"/>
      <c r="AH80" s="162"/>
      <c r="AI80" s="162"/>
      <c r="AJ80" s="162"/>
      <c r="AK80" s="162"/>
      <c r="AL80" s="162"/>
      <c r="AM80" s="162"/>
      <c r="AN80" s="162"/>
      <c r="AO80" s="33"/>
    </row>
    <row r="81" spans="1:135" s="117" customFormat="1" ht="13.5" customHeight="1">
      <c r="A81" s="115"/>
      <c r="B81" s="115"/>
      <c r="C81" s="115"/>
      <c r="D81" s="5"/>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3"/>
    </row>
    <row r="82" spans="1:135" s="117" customFormat="1">
      <c r="A82" s="115"/>
      <c r="B82" s="115"/>
      <c r="C82" s="115"/>
      <c r="D82" s="5"/>
      <c r="E82" s="31"/>
      <c r="F82" s="289" t="s">
        <v>82</v>
      </c>
      <c r="G82" s="289"/>
      <c r="H82" s="289"/>
      <c r="I82" s="289"/>
      <c r="J82" s="289"/>
      <c r="K82" s="289"/>
      <c r="L82" s="289"/>
      <c r="M82" s="289"/>
      <c r="N82" s="289"/>
      <c r="O82" s="289"/>
      <c r="P82" s="289"/>
      <c r="Q82" s="289"/>
      <c r="R82" s="289"/>
      <c r="S82" s="31"/>
      <c r="T82" s="31"/>
      <c r="U82" s="31"/>
      <c r="V82" s="31"/>
      <c r="W82" s="31"/>
      <c r="X82" s="31"/>
      <c r="Y82" s="31"/>
      <c r="Z82" s="31"/>
      <c r="AA82" s="31"/>
      <c r="AB82" s="31"/>
      <c r="AC82" s="31"/>
      <c r="AD82" s="31"/>
      <c r="AE82" s="31"/>
      <c r="AF82" s="31"/>
      <c r="AG82" s="31"/>
      <c r="AH82" s="31"/>
      <c r="AI82" s="31"/>
      <c r="AJ82" s="31"/>
      <c r="AK82" s="31"/>
      <c r="AL82" s="31"/>
      <c r="AM82" s="31"/>
      <c r="AN82" s="31"/>
      <c r="AO82" s="33"/>
    </row>
    <row r="83" spans="1:135" s="117" customFormat="1">
      <c r="A83" s="115"/>
      <c r="B83" s="115"/>
      <c r="C83" s="115"/>
      <c r="D83" s="5"/>
      <c r="E83" s="31"/>
      <c r="F83" s="289"/>
      <c r="G83" s="289"/>
      <c r="H83" s="289"/>
      <c r="I83" s="289"/>
      <c r="J83" s="289"/>
      <c r="K83" s="289"/>
      <c r="L83" s="289"/>
      <c r="M83" s="289"/>
      <c r="N83" s="289"/>
      <c r="O83" s="289"/>
      <c r="P83" s="289"/>
      <c r="Q83" s="289"/>
      <c r="R83" s="289"/>
      <c r="S83" s="31"/>
      <c r="T83" s="31"/>
      <c r="U83" s="31"/>
      <c r="V83" s="31"/>
      <c r="W83" s="31"/>
      <c r="X83" s="31"/>
      <c r="Y83" s="31"/>
      <c r="Z83" s="31"/>
      <c r="AA83" s="31"/>
      <c r="AB83" s="31"/>
      <c r="AC83" s="31"/>
      <c r="AD83" s="31"/>
      <c r="AE83" s="31"/>
      <c r="AF83" s="31"/>
      <c r="AG83" s="31"/>
      <c r="AH83" s="31"/>
      <c r="AI83" s="31"/>
      <c r="AJ83" s="31"/>
      <c r="AK83" s="31"/>
      <c r="AL83" s="31"/>
      <c r="AM83" s="31"/>
      <c r="AN83" s="31"/>
      <c r="AO83" s="33"/>
    </row>
    <row r="84" spans="1:135" s="117" customFormat="1">
      <c r="A84" s="115"/>
      <c r="B84" s="115"/>
      <c r="C84" s="115"/>
      <c r="D84" s="5"/>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3"/>
    </row>
    <row r="85" spans="1:135" s="117" customFormat="1" ht="19.5" customHeight="1">
      <c r="A85" s="115"/>
      <c r="B85" s="115"/>
      <c r="C85" s="115"/>
      <c r="D85" s="5"/>
      <c r="E85" s="31"/>
      <c r="F85" s="31"/>
      <c r="G85" s="31"/>
      <c r="H85" s="31"/>
      <c r="I85" s="31"/>
      <c r="J85" s="31"/>
      <c r="K85" s="31"/>
      <c r="L85" s="31"/>
      <c r="M85" s="31"/>
      <c r="N85" s="31"/>
      <c r="O85" s="31"/>
      <c r="P85" s="31"/>
      <c r="Q85" s="31"/>
      <c r="R85" s="31"/>
      <c r="S85" s="31"/>
      <c r="T85" s="31"/>
      <c r="U85" s="208" t="s">
        <v>12</v>
      </c>
      <c r="V85" s="208"/>
      <c r="W85" s="208"/>
      <c r="X85" s="139"/>
      <c r="Y85" s="453" t="str">
        <f>IF(浄化槽台帳!$G$6="","",浄化槽台帳!$G$6)</f>
        <v/>
      </c>
      <c r="Z85" s="453"/>
      <c r="AA85" s="453"/>
      <c r="AB85" s="453"/>
      <c r="AC85" s="453"/>
      <c r="AD85" s="453"/>
      <c r="AE85" s="453"/>
      <c r="AF85" s="453"/>
      <c r="AG85" s="453"/>
      <c r="AH85" s="453"/>
      <c r="AI85" s="453"/>
      <c r="AJ85" s="453"/>
      <c r="AK85" s="453"/>
      <c r="AL85" s="453"/>
      <c r="AM85" s="453"/>
      <c r="AN85" s="453"/>
      <c r="AO85" s="33"/>
    </row>
    <row r="86" spans="1:135" s="117" customFormat="1" ht="19.5" customHeight="1">
      <c r="A86" s="115"/>
      <c r="B86" s="115"/>
      <c r="C86" s="115"/>
      <c r="D86" s="5"/>
      <c r="E86" s="31"/>
      <c r="F86" s="31"/>
      <c r="G86" s="31"/>
      <c r="H86" s="31"/>
      <c r="I86" s="31"/>
      <c r="J86" s="31"/>
      <c r="K86" s="31"/>
      <c r="L86" s="31"/>
      <c r="M86" s="31"/>
      <c r="N86" s="31"/>
      <c r="O86" s="31"/>
      <c r="P86" s="31"/>
      <c r="Q86" s="31"/>
      <c r="R86" s="31"/>
      <c r="S86" s="31"/>
      <c r="T86" s="31"/>
      <c r="U86" s="208"/>
      <c r="V86" s="208"/>
      <c r="W86" s="208"/>
      <c r="X86" s="139"/>
      <c r="Y86" s="453"/>
      <c r="Z86" s="453"/>
      <c r="AA86" s="453"/>
      <c r="AB86" s="453"/>
      <c r="AC86" s="453"/>
      <c r="AD86" s="453"/>
      <c r="AE86" s="453"/>
      <c r="AF86" s="453"/>
      <c r="AG86" s="453"/>
      <c r="AH86" s="453"/>
      <c r="AI86" s="453"/>
      <c r="AJ86" s="453"/>
      <c r="AK86" s="453"/>
      <c r="AL86" s="453"/>
      <c r="AM86" s="453"/>
      <c r="AN86" s="453"/>
      <c r="AO86" s="33"/>
    </row>
    <row r="87" spans="1:135" s="117" customFormat="1" ht="19.5" customHeight="1">
      <c r="A87" s="115"/>
      <c r="B87" s="115"/>
      <c r="C87" s="115"/>
      <c r="D87" s="5"/>
      <c r="E87" s="31"/>
      <c r="F87" s="31"/>
      <c r="G87" s="31"/>
      <c r="H87" s="31"/>
      <c r="I87" s="31"/>
      <c r="J87" s="31"/>
      <c r="K87" s="31"/>
      <c r="L87" s="31"/>
      <c r="M87" s="31"/>
      <c r="N87" s="31"/>
      <c r="O87" s="31"/>
      <c r="P87" s="31"/>
      <c r="Q87" s="31"/>
      <c r="R87" s="31"/>
      <c r="S87" s="31"/>
      <c r="T87" s="31"/>
      <c r="U87" s="208" t="s">
        <v>13</v>
      </c>
      <c r="V87" s="208"/>
      <c r="W87" s="208"/>
      <c r="X87" s="139"/>
      <c r="Y87" s="210" t="str">
        <f>IF(浄化槽台帳!$D$6="","",浄化槽台帳!$D$6)</f>
        <v/>
      </c>
      <c r="Z87" s="210"/>
      <c r="AA87" s="210"/>
      <c r="AB87" s="210"/>
      <c r="AC87" s="210"/>
      <c r="AD87" s="210"/>
      <c r="AE87" s="210"/>
      <c r="AF87" s="210"/>
      <c r="AG87" s="210"/>
      <c r="AH87" s="210"/>
      <c r="AI87" s="210"/>
      <c r="AJ87" s="210"/>
      <c r="AK87" s="210"/>
      <c r="AL87" s="210"/>
      <c r="AM87" s="139" t="s">
        <v>30</v>
      </c>
      <c r="AN87" s="139"/>
      <c r="AO87" s="33"/>
    </row>
    <row r="88" spans="1:135" s="117" customFormat="1" ht="19.5" customHeight="1">
      <c r="A88" s="115"/>
      <c r="B88" s="115"/>
      <c r="C88" s="115"/>
      <c r="D88" s="5"/>
      <c r="E88" s="31"/>
      <c r="F88" s="31"/>
      <c r="G88" s="31"/>
      <c r="H88" s="31"/>
      <c r="I88" s="31"/>
      <c r="J88" s="31"/>
      <c r="K88" s="31"/>
      <c r="L88" s="31"/>
      <c r="M88" s="31"/>
      <c r="N88" s="31"/>
      <c r="O88" s="31"/>
      <c r="P88" s="31"/>
      <c r="Q88" s="31"/>
      <c r="R88" s="31"/>
      <c r="S88" s="31"/>
      <c r="T88" s="31"/>
      <c r="U88" s="208" t="s">
        <v>14</v>
      </c>
      <c r="V88" s="208"/>
      <c r="W88" s="208"/>
      <c r="X88" s="139"/>
      <c r="Y88" s="210" t="str">
        <f>IF(浄化槽台帳!$H$6="","",浄化槽台帳!$H$6)</f>
        <v/>
      </c>
      <c r="Z88" s="210"/>
      <c r="AA88" s="210"/>
      <c r="AB88" s="210"/>
      <c r="AC88" s="210"/>
      <c r="AD88" s="210"/>
      <c r="AE88" s="210"/>
      <c r="AF88" s="210"/>
      <c r="AG88" s="210"/>
      <c r="AH88" s="210"/>
      <c r="AI88" s="210"/>
      <c r="AJ88" s="210"/>
      <c r="AK88" s="210"/>
      <c r="AL88" s="210"/>
      <c r="AM88" s="210"/>
      <c r="AN88" s="210"/>
      <c r="AO88" s="33"/>
    </row>
    <row r="89" spans="1:135" s="117" customFormat="1" ht="13.5" customHeight="1">
      <c r="A89" s="115"/>
      <c r="B89" s="115"/>
      <c r="C89" s="115"/>
      <c r="D89" s="5"/>
      <c r="E89" s="168"/>
      <c r="F89" s="168"/>
      <c r="G89" s="168"/>
      <c r="H89" s="168"/>
      <c r="I89" s="168"/>
      <c r="J89" s="168"/>
      <c r="K89" s="168"/>
      <c r="L89" s="168"/>
      <c r="M89" s="168"/>
      <c r="N89" s="34"/>
      <c r="O89" s="34"/>
      <c r="P89" s="34"/>
      <c r="Q89" s="34"/>
      <c r="R89" s="34"/>
      <c r="S89" s="34"/>
      <c r="T89" s="34"/>
      <c r="U89" s="34"/>
      <c r="V89" s="34"/>
      <c r="W89" s="34"/>
      <c r="X89" s="34"/>
      <c r="Y89" s="168"/>
      <c r="Z89" s="35"/>
      <c r="AA89" s="35"/>
      <c r="AB89" s="35"/>
      <c r="AC89" s="35"/>
      <c r="AD89" s="35"/>
      <c r="AE89" s="35"/>
      <c r="AF89" s="35"/>
      <c r="AG89" s="35"/>
      <c r="AH89" s="35"/>
      <c r="AI89" s="35"/>
      <c r="AJ89" s="35"/>
      <c r="AK89" s="35"/>
      <c r="AL89" s="35"/>
      <c r="AM89" s="35"/>
      <c r="AN89" s="35"/>
      <c r="AO89" s="33"/>
    </row>
    <row r="90" spans="1:135" s="117" customFormat="1" ht="22.5" customHeight="1">
      <c r="A90" s="115"/>
      <c r="B90" s="115"/>
      <c r="C90" s="115"/>
      <c r="D90" s="5"/>
      <c r="E90" s="463" t="s">
        <v>280</v>
      </c>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33"/>
    </row>
    <row r="91" spans="1:135" s="117" customFormat="1" ht="13.5" customHeight="1">
      <c r="A91" s="115"/>
      <c r="B91" s="115"/>
      <c r="C91" s="115"/>
      <c r="D91" s="5"/>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33"/>
    </row>
    <row r="92" spans="1:135" s="117" customFormat="1" ht="19.5" customHeight="1">
      <c r="A92" s="115"/>
      <c r="B92" s="115"/>
      <c r="C92" s="115"/>
      <c r="D92" s="5"/>
      <c r="E92" s="168"/>
      <c r="F92" s="168"/>
      <c r="G92" s="473" t="s">
        <v>316</v>
      </c>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33"/>
    </row>
    <row r="93" spans="1:135" s="117" customFormat="1" ht="19.5" customHeight="1">
      <c r="A93" s="115"/>
      <c r="B93" s="115"/>
      <c r="C93" s="115"/>
      <c r="D93" s="5"/>
      <c r="E93" s="5"/>
      <c r="F93" s="379" t="s">
        <v>317</v>
      </c>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3"/>
    </row>
    <row r="94" spans="1:135" s="146" customFormat="1" ht="14.25">
      <c r="D94" s="169"/>
      <c r="E94" s="139"/>
      <c r="F94" s="381" t="s">
        <v>230</v>
      </c>
      <c r="G94" s="382"/>
      <c r="H94" s="382"/>
      <c r="I94" s="382"/>
      <c r="J94" s="382"/>
      <c r="K94" s="382"/>
      <c r="L94" s="382"/>
      <c r="M94" s="382"/>
      <c r="N94" s="383"/>
      <c r="O94" s="413" t="s">
        <v>265</v>
      </c>
      <c r="P94" s="414"/>
      <c r="Q94" s="414"/>
      <c r="R94" s="414" t="str">
        <f>IF(浄化槽台帳!$AE$6="","",浄化槽台帳!$AE$6)</f>
        <v/>
      </c>
      <c r="S94" s="414"/>
      <c r="T94" s="414"/>
      <c r="U94" s="414"/>
      <c r="V94" s="414" t="s">
        <v>266</v>
      </c>
      <c r="W94" s="414"/>
      <c r="X94" s="414"/>
      <c r="Y94" s="157"/>
      <c r="Z94" s="157"/>
      <c r="AA94" s="157"/>
      <c r="AB94" s="157"/>
      <c r="AC94" s="157"/>
      <c r="AD94" s="157"/>
      <c r="AE94" s="157"/>
      <c r="AF94" s="157"/>
      <c r="AG94" s="157"/>
      <c r="AH94" s="157"/>
      <c r="AI94" s="157"/>
      <c r="AJ94" s="157"/>
      <c r="AK94" s="157"/>
      <c r="AL94" s="157"/>
      <c r="AM94" s="158"/>
      <c r="AN94" s="139"/>
      <c r="AO94" s="170"/>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row>
    <row r="95" spans="1:135" s="146" customFormat="1" ht="14.25">
      <c r="D95" s="169"/>
      <c r="E95" s="139"/>
      <c r="F95" s="386"/>
      <c r="G95" s="387"/>
      <c r="H95" s="387"/>
      <c r="I95" s="387"/>
      <c r="J95" s="387"/>
      <c r="K95" s="387"/>
      <c r="L95" s="387"/>
      <c r="M95" s="387"/>
      <c r="N95" s="388"/>
      <c r="O95" s="415"/>
      <c r="P95" s="416"/>
      <c r="Q95" s="416"/>
      <c r="R95" s="416"/>
      <c r="S95" s="416"/>
      <c r="T95" s="416"/>
      <c r="U95" s="416"/>
      <c r="V95" s="416"/>
      <c r="W95" s="416"/>
      <c r="X95" s="416"/>
      <c r="Y95" s="159"/>
      <c r="Z95" s="159"/>
      <c r="AA95" s="159"/>
      <c r="AB95" s="159"/>
      <c r="AC95" s="159"/>
      <c r="AD95" s="159"/>
      <c r="AE95" s="159"/>
      <c r="AF95" s="159"/>
      <c r="AG95" s="159"/>
      <c r="AH95" s="159"/>
      <c r="AI95" s="159"/>
      <c r="AJ95" s="159"/>
      <c r="AK95" s="159"/>
      <c r="AL95" s="159"/>
      <c r="AM95" s="160"/>
      <c r="AN95" s="139"/>
      <c r="AO95" s="170"/>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row>
    <row r="96" spans="1:135" s="146" customFormat="1" ht="14.25">
      <c r="D96" s="169"/>
      <c r="E96" s="139"/>
      <c r="F96" s="381" t="s">
        <v>231</v>
      </c>
      <c r="G96" s="382"/>
      <c r="H96" s="382"/>
      <c r="I96" s="382"/>
      <c r="J96" s="382"/>
      <c r="K96" s="382"/>
      <c r="L96" s="382"/>
      <c r="M96" s="382"/>
      <c r="N96" s="383"/>
      <c r="O96" s="381" t="s">
        <v>305</v>
      </c>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3"/>
      <c r="AN96" s="139"/>
      <c r="AO96" s="170"/>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row>
    <row r="97" spans="4:135" s="146" customFormat="1" ht="14.25">
      <c r="D97" s="169"/>
      <c r="E97" s="139"/>
      <c r="F97" s="386"/>
      <c r="G97" s="387"/>
      <c r="H97" s="387"/>
      <c r="I97" s="387"/>
      <c r="J97" s="387"/>
      <c r="K97" s="387"/>
      <c r="L97" s="387"/>
      <c r="M97" s="387"/>
      <c r="N97" s="388"/>
      <c r="O97" s="386"/>
      <c r="P97" s="387"/>
      <c r="Q97" s="387"/>
      <c r="R97" s="387"/>
      <c r="S97" s="387"/>
      <c r="T97" s="387"/>
      <c r="U97" s="387"/>
      <c r="V97" s="387"/>
      <c r="W97" s="387"/>
      <c r="X97" s="387"/>
      <c r="Y97" s="387"/>
      <c r="Z97" s="387"/>
      <c r="AA97" s="387"/>
      <c r="AB97" s="387"/>
      <c r="AC97" s="387"/>
      <c r="AD97" s="387"/>
      <c r="AE97" s="387"/>
      <c r="AF97" s="387"/>
      <c r="AG97" s="387"/>
      <c r="AH97" s="387"/>
      <c r="AI97" s="387"/>
      <c r="AJ97" s="387"/>
      <c r="AK97" s="387"/>
      <c r="AL97" s="387"/>
      <c r="AM97" s="388"/>
      <c r="AN97" s="139"/>
      <c r="AO97" s="170"/>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row>
    <row r="98" spans="4:135" s="146" customFormat="1" ht="14.25">
      <c r="D98" s="169"/>
      <c r="E98" s="139"/>
      <c r="F98" s="389" t="s">
        <v>283</v>
      </c>
      <c r="G98" s="404"/>
      <c r="H98" s="404"/>
      <c r="I98" s="404"/>
      <c r="J98" s="404"/>
      <c r="K98" s="404"/>
      <c r="L98" s="404"/>
      <c r="M98" s="404"/>
      <c r="N98" s="405"/>
      <c r="O98" s="476" t="str">
        <f>IF(浄化槽台帳!$AN$6="","令和　　年　　月　　日",浄化槽台帳!$AN$6)</f>
        <v>令和　　年　　月　　日</v>
      </c>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77"/>
      <c r="AM98" s="478"/>
      <c r="AN98" s="139"/>
      <c r="AO98" s="170"/>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row>
    <row r="99" spans="4:135" s="146" customFormat="1" ht="14.25">
      <c r="D99" s="169"/>
      <c r="E99" s="139"/>
      <c r="F99" s="406"/>
      <c r="G99" s="407"/>
      <c r="H99" s="407"/>
      <c r="I99" s="407"/>
      <c r="J99" s="407"/>
      <c r="K99" s="407"/>
      <c r="L99" s="407"/>
      <c r="M99" s="407"/>
      <c r="N99" s="408"/>
      <c r="O99" s="479"/>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1"/>
      <c r="AN99" s="139"/>
      <c r="AO99" s="170"/>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row>
    <row r="100" spans="4:135" s="146" customFormat="1" ht="14.25" customHeight="1">
      <c r="D100" s="169"/>
      <c r="E100" s="139"/>
      <c r="F100" s="389" t="s">
        <v>282</v>
      </c>
      <c r="G100" s="404"/>
      <c r="H100" s="404"/>
      <c r="I100" s="404"/>
      <c r="J100" s="404"/>
      <c r="K100" s="404"/>
      <c r="L100" s="404"/>
      <c r="M100" s="404"/>
      <c r="N100" s="405"/>
      <c r="O100" s="409" t="str">
        <f>IF(OR(浄化槽台帳!$N$6="",浄化槽台帳!$O$6=""),"",浄化槽台帳!$N$6+浄化槽台帳!$O$6)</f>
        <v/>
      </c>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382" t="s">
        <v>37</v>
      </c>
      <c r="AL100" s="382"/>
      <c r="AM100" s="383"/>
      <c r="AN100" s="139"/>
      <c r="AO100" s="170"/>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row>
    <row r="101" spans="4:135" s="146" customFormat="1" ht="14.25">
      <c r="D101" s="169"/>
      <c r="E101" s="139"/>
      <c r="F101" s="406"/>
      <c r="G101" s="407"/>
      <c r="H101" s="407"/>
      <c r="I101" s="407"/>
      <c r="J101" s="407"/>
      <c r="K101" s="407"/>
      <c r="L101" s="407"/>
      <c r="M101" s="407"/>
      <c r="N101" s="408"/>
      <c r="O101" s="411"/>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387"/>
      <c r="AL101" s="387"/>
      <c r="AM101" s="388"/>
      <c r="AN101" s="139"/>
      <c r="AO101" s="170"/>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row>
    <row r="102" spans="4:135" s="146" customFormat="1" ht="14.25">
      <c r="D102" s="169"/>
      <c r="E102" s="139"/>
      <c r="F102" s="381" t="s">
        <v>236</v>
      </c>
      <c r="G102" s="382"/>
      <c r="H102" s="382"/>
      <c r="I102" s="382"/>
      <c r="J102" s="382"/>
      <c r="K102" s="382"/>
      <c r="L102" s="382"/>
      <c r="M102" s="382"/>
      <c r="N102" s="383"/>
      <c r="O102" s="389" t="s">
        <v>306</v>
      </c>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5"/>
      <c r="AN102" s="139"/>
      <c r="AO102" s="170"/>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row>
    <row r="103" spans="4:135" s="146" customFormat="1" ht="14.25">
      <c r="D103" s="169"/>
      <c r="E103" s="139"/>
      <c r="F103" s="384"/>
      <c r="G103" s="372"/>
      <c r="H103" s="372"/>
      <c r="I103" s="372"/>
      <c r="J103" s="372"/>
      <c r="K103" s="372"/>
      <c r="L103" s="372"/>
      <c r="M103" s="372"/>
      <c r="N103" s="385"/>
      <c r="O103" s="47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475"/>
      <c r="AN103" s="139"/>
      <c r="AO103" s="170"/>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row>
    <row r="104" spans="4:135" s="146" customFormat="1" ht="14.25">
      <c r="D104" s="169"/>
      <c r="E104" s="139"/>
      <c r="F104" s="384"/>
      <c r="G104" s="372"/>
      <c r="H104" s="372"/>
      <c r="I104" s="372"/>
      <c r="J104" s="372"/>
      <c r="K104" s="372"/>
      <c r="L104" s="372"/>
      <c r="M104" s="372"/>
      <c r="N104" s="385"/>
      <c r="O104" s="47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475"/>
      <c r="AN104" s="139"/>
      <c r="AO104" s="170"/>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row>
    <row r="105" spans="4:135" s="146" customFormat="1" ht="14.25">
      <c r="D105" s="169"/>
      <c r="E105" s="139"/>
      <c r="F105" s="384"/>
      <c r="G105" s="372"/>
      <c r="H105" s="372"/>
      <c r="I105" s="372"/>
      <c r="J105" s="372"/>
      <c r="K105" s="372"/>
      <c r="L105" s="372"/>
      <c r="M105" s="372"/>
      <c r="N105" s="385"/>
      <c r="O105" s="47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475"/>
      <c r="AN105" s="139"/>
      <c r="AO105" s="170"/>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row>
    <row r="106" spans="4:135" s="146" customFormat="1" ht="14.25">
      <c r="D106" s="169"/>
      <c r="E106" s="139"/>
      <c r="F106" s="384"/>
      <c r="G106" s="372"/>
      <c r="H106" s="372"/>
      <c r="I106" s="372"/>
      <c r="J106" s="372"/>
      <c r="K106" s="372"/>
      <c r="L106" s="372"/>
      <c r="M106" s="372"/>
      <c r="N106" s="385"/>
      <c r="O106" s="47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475"/>
      <c r="AN106" s="139"/>
      <c r="AO106" s="170"/>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c r="EB106" s="147"/>
      <c r="EC106" s="147"/>
      <c r="ED106" s="147"/>
      <c r="EE106" s="147"/>
    </row>
    <row r="107" spans="4:135" s="146" customFormat="1" ht="14.25">
      <c r="D107" s="169"/>
      <c r="E107" s="139"/>
      <c r="F107" s="384"/>
      <c r="G107" s="372"/>
      <c r="H107" s="372"/>
      <c r="I107" s="372"/>
      <c r="J107" s="372"/>
      <c r="K107" s="372"/>
      <c r="L107" s="372"/>
      <c r="M107" s="372"/>
      <c r="N107" s="385"/>
      <c r="O107" s="47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475"/>
      <c r="AN107" s="139"/>
      <c r="AO107" s="170"/>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c r="EB107" s="147"/>
      <c r="EC107" s="147"/>
      <c r="ED107" s="147"/>
      <c r="EE107" s="147"/>
    </row>
    <row r="108" spans="4:135" s="146" customFormat="1" ht="14.25">
      <c r="D108" s="169"/>
      <c r="E108" s="139"/>
      <c r="F108" s="384"/>
      <c r="G108" s="372"/>
      <c r="H108" s="372"/>
      <c r="I108" s="372"/>
      <c r="J108" s="372"/>
      <c r="K108" s="372"/>
      <c r="L108" s="372"/>
      <c r="M108" s="372"/>
      <c r="N108" s="385"/>
      <c r="O108" s="47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475"/>
      <c r="AN108" s="139"/>
      <c r="AO108" s="170"/>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c r="EB108" s="147"/>
      <c r="EC108" s="147"/>
      <c r="ED108" s="147"/>
      <c r="EE108" s="147"/>
    </row>
    <row r="109" spans="4:135" s="146" customFormat="1" ht="14.25">
      <c r="D109" s="169"/>
      <c r="E109" s="139"/>
      <c r="F109" s="384"/>
      <c r="G109" s="372"/>
      <c r="H109" s="372"/>
      <c r="I109" s="372"/>
      <c r="J109" s="372"/>
      <c r="K109" s="372"/>
      <c r="L109" s="372"/>
      <c r="M109" s="372"/>
      <c r="N109" s="385"/>
      <c r="O109" s="47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475"/>
      <c r="AN109" s="139"/>
      <c r="AO109" s="170"/>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row>
    <row r="110" spans="4:135" s="146" customFormat="1" ht="14.25">
      <c r="D110" s="169"/>
      <c r="E110" s="139"/>
      <c r="F110" s="384"/>
      <c r="G110" s="372"/>
      <c r="H110" s="372"/>
      <c r="I110" s="372"/>
      <c r="J110" s="372"/>
      <c r="K110" s="372"/>
      <c r="L110" s="372"/>
      <c r="M110" s="372"/>
      <c r="N110" s="385"/>
      <c r="O110" s="47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475"/>
      <c r="AN110" s="139"/>
      <c r="AO110" s="170"/>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row>
    <row r="111" spans="4:135" s="146" customFormat="1" ht="14.25">
      <c r="D111" s="169"/>
      <c r="E111" s="139"/>
      <c r="F111" s="384"/>
      <c r="G111" s="372"/>
      <c r="H111" s="372"/>
      <c r="I111" s="372"/>
      <c r="J111" s="372"/>
      <c r="K111" s="372"/>
      <c r="L111" s="372"/>
      <c r="M111" s="372"/>
      <c r="N111" s="385"/>
      <c r="O111" s="47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475"/>
      <c r="AN111" s="139"/>
      <c r="AO111" s="170"/>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row>
    <row r="112" spans="4:135" s="146" customFormat="1" ht="14.25">
      <c r="D112" s="169"/>
      <c r="E112" s="139"/>
      <c r="F112" s="384"/>
      <c r="G112" s="372"/>
      <c r="H112" s="372"/>
      <c r="I112" s="372"/>
      <c r="J112" s="372"/>
      <c r="K112" s="372"/>
      <c r="L112" s="372"/>
      <c r="M112" s="372"/>
      <c r="N112" s="385"/>
      <c r="O112" s="47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475"/>
      <c r="AN112" s="139"/>
      <c r="AO112" s="170"/>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row>
    <row r="113" spans="1:135" s="146" customFormat="1" ht="14.25">
      <c r="D113" s="169"/>
      <c r="E113" s="139"/>
      <c r="F113" s="384"/>
      <c r="G113" s="372"/>
      <c r="H113" s="372"/>
      <c r="I113" s="372"/>
      <c r="J113" s="372"/>
      <c r="K113" s="372"/>
      <c r="L113" s="372"/>
      <c r="M113" s="372"/>
      <c r="N113" s="385"/>
      <c r="O113" s="47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475"/>
      <c r="AN113" s="139"/>
      <c r="AO113" s="170"/>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c r="EB113" s="147"/>
      <c r="EC113" s="147"/>
      <c r="ED113" s="147"/>
      <c r="EE113" s="147"/>
    </row>
    <row r="114" spans="1:135" s="146" customFormat="1" ht="14.25">
      <c r="D114" s="169"/>
      <c r="E114" s="139"/>
      <c r="F114" s="386"/>
      <c r="G114" s="387"/>
      <c r="H114" s="387"/>
      <c r="I114" s="387"/>
      <c r="J114" s="387"/>
      <c r="K114" s="387"/>
      <c r="L114" s="387"/>
      <c r="M114" s="387"/>
      <c r="N114" s="388"/>
      <c r="O114" s="406"/>
      <c r="P114" s="407"/>
      <c r="Q114" s="407"/>
      <c r="R114" s="407"/>
      <c r="S114" s="407"/>
      <c r="T114" s="407"/>
      <c r="U114" s="407"/>
      <c r="V114" s="407"/>
      <c r="W114" s="407"/>
      <c r="X114" s="407"/>
      <c r="Y114" s="407"/>
      <c r="Z114" s="407"/>
      <c r="AA114" s="407"/>
      <c r="AB114" s="407"/>
      <c r="AC114" s="407"/>
      <c r="AD114" s="407"/>
      <c r="AE114" s="407"/>
      <c r="AF114" s="407"/>
      <c r="AG114" s="407"/>
      <c r="AH114" s="407"/>
      <c r="AI114" s="407"/>
      <c r="AJ114" s="407"/>
      <c r="AK114" s="407"/>
      <c r="AL114" s="407"/>
      <c r="AM114" s="408"/>
      <c r="AN114" s="139"/>
      <c r="AO114" s="170"/>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c r="EB114" s="147"/>
      <c r="EC114" s="147"/>
      <c r="ED114" s="147"/>
      <c r="EE114" s="147"/>
    </row>
    <row r="115" spans="1:135" s="117" customFormat="1">
      <c r="A115" s="115"/>
      <c r="B115" s="115"/>
      <c r="C115" s="11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33"/>
    </row>
    <row r="116" spans="1:135" s="117" customForma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row>
    <row r="117" spans="1:135" s="117" customForma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row>
    <row r="118" spans="1:135" s="117" customFormat="1">
      <c r="A118" s="115"/>
      <c r="B118" s="115"/>
      <c r="C118" s="11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33"/>
    </row>
    <row r="119" spans="1:135" s="117" customFormat="1">
      <c r="A119" s="115"/>
      <c r="B119" s="115"/>
      <c r="C119" s="115"/>
      <c r="D119" s="5"/>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33"/>
    </row>
    <row r="120" spans="1:135" s="117" customFormat="1" ht="21" customHeight="1">
      <c r="A120" s="115"/>
      <c r="B120" s="115"/>
      <c r="C120" s="115"/>
      <c r="D120" s="5"/>
      <c r="E120" s="379" t="s">
        <v>278</v>
      </c>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79"/>
      <c r="AE120" s="379"/>
      <c r="AF120" s="379"/>
      <c r="AG120" s="379"/>
      <c r="AH120" s="379"/>
      <c r="AI120" s="379"/>
      <c r="AJ120" s="379"/>
      <c r="AK120" s="379"/>
      <c r="AL120" s="379"/>
      <c r="AM120" s="379"/>
      <c r="AN120" s="379"/>
      <c r="AO120" s="5"/>
    </row>
    <row r="121" spans="1:135" s="146" customFormat="1" ht="21" customHeight="1">
      <c r="D121" s="169"/>
      <c r="E121" s="380" t="s">
        <v>281</v>
      </c>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169"/>
    </row>
    <row r="122" spans="1:135" s="117" customFormat="1">
      <c r="A122" s="115"/>
      <c r="B122" s="115"/>
      <c r="C122" s="115"/>
      <c r="D122" s="5"/>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33"/>
    </row>
    <row r="123" spans="1:135" s="117" customFormat="1" ht="13.5" customHeight="1">
      <c r="A123" s="115"/>
      <c r="B123" s="115"/>
      <c r="C123" s="115"/>
      <c r="D123" s="5"/>
      <c r="E123" s="5"/>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3"/>
    </row>
    <row r="124" spans="1:135" s="117" customFormat="1" ht="13.5" customHeight="1">
      <c r="A124" s="115"/>
      <c r="B124" s="115"/>
      <c r="C124" s="11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33"/>
    </row>
    <row r="125" spans="1:135" s="146" customFormat="1" ht="15" customHeight="1">
      <c r="D125" s="169"/>
      <c r="E125" s="5"/>
      <c r="F125" s="163" t="s">
        <v>56</v>
      </c>
      <c r="G125" s="163"/>
      <c r="H125" s="338" t="s">
        <v>57</v>
      </c>
      <c r="I125" s="338"/>
      <c r="J125" s="338"/>
      <c r="K125" s="338"/>
      <c r="L125" s="338"/>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169"/>
    </row>
    <row r="126" spans="1:135" s="146" customFormat="1" ht="14.25">
      <c r="D126" s="169"/>
      <c r="E126" s="5"/>
      <c r="F126" s="5"/>
      <c r="G126" s="5"/>
      <c r="H126" s="249" t="str">
        <f>IF(浄化槽台帳!$I$6="","",浄化槽台帳!$I$6)</f>
        <v/>
      </c>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5"/>
      <c r="AO126" s="169"/>
    </row>
    <row r="127" spans="1:135" s="146" customFormat="1" ht="14.25">
      <c r="D127" s="169"/>
      <c r="E127" s="5"/>
      <c r="F127" s="5"/>
      <c r="G127" s="5"/>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5"/>
      <c r="AO127" s="169"/>
    </row>
    <row r="128" spans="1:135" s="117" customFormat="1" ht="13.5" customHeight="1">
      <c r="A128" s="115"/>
      <c r="B128" s="115"/>
      <c r="C128" s="11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139"/>
      <c r="AD128" s="139"/>
      <c r="AE128" s="139"/>
      <c r="AF128" s="139"/>
      <c r="AG128" s="139"/>
      <c r="AH128" s="139"/>
      <c r="AI128" s="139"/>
      <c r="AJ128" s="139"/>
      <c r="AK128" s="139"/>
      <c r="AL128" s="139"/>
      <c r="AM128" s="139"/>
      <c r="AN128" s="33"/>
      <c r="AO128" s="33"/>
    </row>
    <row r="129" spans="1:41" s="117" customFormat="1" ht="19.5" customHeight="1">
      <c r="A129" s="115"/>
      <c r="B129" s="115"/>
      <c r="C129" s="115"/>
      <c r="D129" s="5"/>
      <c r="E129" s="5"/>
      <c r="F129" s="5" t="s">
        <v>89</v>
      </c>
      <c r="G129" s="5"/>
      <c r="H129" s="338" t="s">
        <v>59</v>
      </c>
      <c r="I129" s="338"/>
      <c r="J129" s="338"/>
      <c r="K129" s="338"/>
      <c r="L129" s="338"/>
      <c r="M129" s="338"/>
      <c r="N129" s="338"/>
      <c r="O129" s="338"/>
      <c r="P129" s="338"/>
      <c r="Q129" s="338"/>
      <c r="R129" s="338"/>
      <c r="S129" s="338"/>
      <c r="T129" s="5"/>
      <c r="U129" s="5"/>
      <c r="V129" s="5"/>
      <c r="W129" s="5"/>
      <c r="X129" s="5"/>
      <c r="Y129" s="5"/>
      <c r="Z129" s="5"/>
      <c r="AA129" s="5"/>
      <c r="AB129" s="5"/>
      <c r="AC129" s="5"/>
      <c r="AD129" s="5"/>
      <c r="AE129" s="5"/>
      <c r="AF129" s="5"/>
      <c r="AG129" s="5"/>
      <c r="AH129" s="5"/>
      <c r="AI129" s="5"/>
      <c r="AJ129" s="5"/>
      <c r="AK129" s="5"/>
      <c r="AL129" s="5"/>
      <c r="AM129" s="5"/>
      <c r="AN129" s="5"/>
      <c r="AO129" s="33"/>
    </row>
    <row r="130" spans="1:41" s="117" customFormat="1" ht="11.25" customHeight="1">
      <c r="A130" s="115"/>
      <c r="B130" s="115"/>
      <c r="C130" s="115"/>
      <c r="D130" s="5"/>
      <c r="E130" s="5"/>
      <c r="F130" s="250" t="s">
        <v>60</v>
      </c>
      <c r="G130" s="251"/>
      <c r="H130" s="251"/>
      <c r="I130" s="251"/>
      <c r="J130" s="251"/>
      <c r="K130" s="251"/>
      <c r="L130" s="251"/>
      <c r="M130" s="251"/>
      <c r="N130" s="252"/>
      <c r="O130" s="243" t="str">
        <f>IF(浄化槽台帳!$P$6="本人","○","")</f>
        <v/>
      </c>
      <c r="P130" s="244"/>
      <c r="Q130" s="247" t="s">
        <v>238</v>
      </c>
      <c r="R130" s="247"/>
      <c r="S130" s="247"/>
      <c r="T130" s="247"/>
      <c r="U130" s="247"/>
      <c r="V130" s="42"/>
      <c r="W130" s="42"/>
      <c r="X130" s="42"/>
      <c r="Y130" s="244" t="str">
        <f>IF(浄化槽台帳!$P$6="共有","○","")</f>
        <v/>
      </c>
      <c r="Z130" s="244"/>
      <c r="AA130" s="244" t="s">
        <v>239</v>
      </c>
      <c r="AB130" s="244"/>
      <c r="AC130" s="244"/>
      <c r="AD130" s="244"/>
      <c r="AE130" s="260" t="s">
        <v>61</v>
      </c>
      <c r="AF130" s="373" t="str">
        <f>IF(浄化槽台帳!$Q$6="","",浄化槽台帳!$Q$6)</f>
        <v/>
      </c>
      <c r="AG130" s="373"/>
      <c r="AH130" s="260" t="s">
        <v>62</v>
      </c>
      <c r="AI130" s="260"/>
      <c r="AJ130" s="375" t="s">
        <v>63</v>
      </c>
      <c r="AK130" s="375"/>
      <c r="AL130" s="375"/>
      <c r="AM130" s="376"/>
      <c r="AN130" s="33"/>
      <c r="AO130" s="33"/>
    </row>
    <row r="131" spans="1:41" s="117" customFormat="1" ht="11.25" customHeight="1">
      <c r="A131" s="115"/>
      <c r="B131" s="115"/>
      <c r="C131" s="115"/>
      <c r="D131" s="5"/>
      <c r="E131" s="5"/>
      <c r="F131" s="256"/>
      <c r="G131" s="257"/>
      <c r="H131" s="257"/>
      <c r="I131" s="257"/>
      <c r="J131" s="257"/>
      <c r="K131" s="257"/>
      <c r="L131" s="257"/>
      <c r="M131" s="257"/>
      <c r="N131" s="258"/>
      <c r="O131" s="245"/>
      <c r="P131" s="246"/>
      <c r="Q131" s="248"/>
      <c r="R131" s="248"/>
      <c r="S131" s="248"/>
      <c r="T131" s="248"/>
      <c r="U131" s="248"/>
      <c r="V131" s="43"/>
      <c r="W131" s="43"/>
      <c r="X131" s="43"/>
      <c r="Y131" s="246"/>
      <c r="Z131" s="246"/>
      <c r="AA131" s="246"/>
      <c r="AB131" s="246"/>
      <c r="AC131" s="246"/>
      <c r="AD131" s="246"/>
      <c r="AE131" s="240"/>
      <c r="AF131" s="374"/>
      <c r="AG131" s="374"/>
      <c r="AH131" s="240"/>
      <c r="AI131" s="240"/>
      <c r="AJ131" s="377"/>
      <c r="AK131" s="377"/>
      <c r="AL131" s="377"/>
      <c r="AM131" s="378"/>
      <c r="AN131" s="33"/>
      <c r="AO131" s="33"/>
    </row>
    <row r="132" spans="1:41" s="117" customFormat="1" ht="11.25" customHeight="1">
      <c r="A132" s="115"/>
      <c r="B132" s="115"/>
      <c r="C132" s="115"/>
      <c r="D132" s="5"/>
      <c r="E132" s="5"/>
      <c r="F132" s="250" t="s">
        <v>64</v>
      </c>
      <c r="G132" s="251"/>
      <c r="H132" s="251"/>
      <c r="I132" s="251"/>
      <c r="J132" s="251"/>
      <c r="K132" s="251"/>
      <c r="L132" s="251"/>
      <c r="M132" s="251"/>
      <c r="N132" s="252"/>
      <c r="O132" s="244" t="str">
        <f>IF(浄化槽台帳!$R$6="専用住宅","○","")</f>
        <v/>
      </c>
      <c r="P132" s="244"/>
      <c r="Q132" s="260" t="s">
        <v>240</v>
      </c>
      <c r="R132" s="260"/>
      <c r="S132" s="260"/>
      <c r="T132" s="260"/>
      <c r="U132" s="260"/>
      <c r="V132" s="261"/>
      <c r="W132" s="263" t="s">
        <v>90</v>
      </c>
      <c r="X132" s="260"/>
      <c r="Y132" s="260"/>
      <c r="Z132" s="260"/>
      <c r="AA132" s="260"/>
      <c r="AB132" s="260"/>
      <c r="AC132" s="260"/>
      <c r="AD132" s="260"/>
      <c r="AE132" s="260"/>
      <c r="AF132" s="264"/>
      <c r="AG132" s="267" t="str">
        <f>IF(浄化槽台帳!$S$6="","",浄化槽台帳!$S$6)</f>
        <v/>
      </c>
      <c r="AH132" s="268"/>
      <c r="AI132" s="268"/>
      <c r="AJ132" s="268"/>
      <c r="AK132" s="268"/>
      <c r="AL132" s="273" t="s">
        <v>91</v>
      </c>
      <c r="AM132" s="274"/>
      <c r="AN132" s="33"/>
      <c r="AO132" s="33"/>
    </row>
    <row r="133" spans="1:41" s="117" customFormat="1" ht="11.25" customHeight="1">
      <c r="A133" s="115"/>
      <c r="B133" s="115"/>
      <c r="C133" s="115"/>
      <c r="D133" s="5"/>
      <c r="E133" s="5"/>
      <c r="F133" s="253"/>
      <c r="G133" s="254"/>
      <c r="H133" s="254"/>
      <c r="I133" s="254"/>
      <c r="J133" s="254"/>
      <c r="K133" s="254"/>
      <c r="L133" s="254"/>
      <c r="M133" s="254"/>
      <c r="N133" s="255"/>
      <c r="O133" s="259"/>
      <c r="P133" s="259"/>
      <c r="Q133" s="237"/>
      <c r="R133" s="237"/>
      <c r="S133" s="237"/>
      <c r="T133" s="237"/>
      <c r="U133" s="237"/>
      <c r="V133" s="262"/>
      <c r="W133" s="265"/>
      <c r="X133" s="237"/>
      <c r="Y133" s="237"/>
      <c r="Z133" s="237"/>
      <c r="AA133" s="237"/>
      <c r="AB133" s="237"/>
      <c r="AC133" s="237"/>
      <c r="AD133" s="237"/>
      <c r="AE133" s="237"/>
      <c r="AF133" s="266"/>
      <c r="AG133" s="269"/>
      <c r="AH133" s="270"/>
      <c r="AI133" s="270"/>
      <c r="AJ133" s="270"/>
      <c r="AK133" s="270"/>
      <c r="AL133" s="275"/>
      <c r="AM133" s="276"/>
      <c r="AN133" s="33"/>
      <c r="AO133" s="33"/>
    </row>
    <row r="134" spans="1:41" s="117" customFormat="1" ht="11.25" customHeight="1">
      <c r="A134" s="115"/>
      <c r="B134" s="115"/>
      <c r="C134" s="115"/>
      <c r="D134" s="5"/>
      <c r="E134" s="5"/>
      <c r="F134" s="253"/>
      <c r="G134" s="254"/>
      <c r="H134" s="254"/>
      <c r="I134" s="254"/>
      <c r="J134" s="254"/>
      <c r="K134" s="254"/>
      <c r="L134" s="254"/>
      <c r="M134" s="254"/>
      <c r="N134" s="255"/>
      <c r="O134" s="259"/>
      <c r="P134" s="259"/>
      <c r="Q134" s="237"/>
      <c r="R134" s="237"/>
      <c r="S134" s="237"/>
      <c r="T134" s="237"/>
      <c r="U134" s="237"/>
      <c r="V134" s="262"/>
      <c r="W134" s="265" t="s">
        <v>93</v>
      </c>
      <c r="X134" s="237"/>
      <c r="Y134" s="237"/>
      <c r="Z134" s="237"/>
      <c r="AA134" s="237"/>
      <c r="AB134" s="237"/>
      <c r="AC134" s="237"/>
      <c r="AD134" s="237"/>
      <c r="AE134" s="237"/>
      <c r="AF134" s="266"/>
      <c r="AG134" s="269"/>
      <c r="AH134" s="270"/>
      <c r="AI134" s="270"/>
      <c r="AJ134" s="270"/>
      <c r="AK134" s="270"/>
      <c r="AL134" s="275"/>
      <c r="AM134" s="276"/>
      <c r="AN134" s="33"/>
      <c r="AO134" s="33"/>
    </row>
    <row r="135" spans="1:41" s="117" customFormat="1" ht="11.25" customHeight="1">
      <c r="A135" s="115"/>
      <c r="B135" s="115"/>
      <c r="C135" s="115"/>
      <c r="D135" s="5"/>
      <c r="E135" s="5"/>
      <c r="F135" s="253"/>
      <c r="G135" s="254"/>
      <c r="H135" s="254"/>
      <c r="I135" s="254"/>
      <c r="J135" s="254"/>
      <c r="K135" s="254"/>
      <c r="L135" s="254"/>
      <c r="M135" s="254"/>
      <c r="N135" s="255"/>
      <c r="O135" s="259"/>
      <c r="P135" s="259"/>
      <c r="Q135" s="237"/>
      <c r="R135" s="237"/>
      <c r="S135" s="237"/>
      <c r="T135" s="237"/>
      <c r="U135" s="237"/>
      <c r="V135" s="262"/>
      <c r="W135" s="279"/>
      <c r="X135" s="280"/>
      <c r="Y135" s="280"/>
      <c r="Z135" s="280"/>
      <c r="AA135" s="280"/>
      <c r="AB135" s="280"/>
      <c r="AC135" s="280"/>
      <c r="AD135" s="280"/>
      <c r="AE135" s="280"/>
      <c r="AF135" s="281"/>
      <c r="AG135" s="271"/>
      <c r="AH135" s="272"/>
      <c r="AI135" s="272"/>
      <c r="AJ135" s="272"/>
      <c r="AK135" s="272"/>
      <c r="AL135" s="277"/>
      <c r="AM135" s="278"/>
      <c r="AN135" s="33"/>
      <c r="AO135" s="33"/>
    </row>
    <row r="136" spans="1:41" s="117" customFormat="1" ht="11.25" customHeight="1">
      <c r="A136" s="115"/>
      <c r="B136" s="115"/>
      <c r="C136" s="115"/>
      <c r="D136" s="5"/>
      <c r="E136" s="5"/>
      <c r="F136" s="253"/>
      <c r="G136" s="254"/>
      <c r="H136" s="254"/>
      <c r="I136" s="254"/>
      <c r="J136" s="254"/>
      <c r="K136" s="254"/>
      <c r="L136" s="254"/>
      <c r="M136" s="254"/>
      <c r="N136" s="255"/>
      <c r="O136" s="282" t="str">
        <f>IF(浄化槽台帳!$R$6="併用住宅","○","")</f>
        <v/>
      </c>
      <c r="P136" s="282"/>
      <c r="Q136" s="283" t="s">
        <v>241</v>
      </c>
      <c r="R136" s="283"/>
      <c r="S136" s="283"/>
      <c r="T136" s="283"/>
      <c r="U136" s="283"/>
      <c r="V136" s="284"/>
      <c r="W136" s="285" t="s">
        <v>92</v>
      </c>
      <c r="X136" s="283"/>
      <c r="Y136" s="283"/>
      <c r="Z136" s="283"/>
      <c r="AA136" s="283"/>
      <c r="AB136" s="283"/>
      <c r="AC136" s="283"/>
      <c r="AD136" s="283"/>
      <c r="AE136" s="283"/>
      <c r="AF136" s="286"/>
      <c r="AG136" s="287" t="str">
        <f>IF(浄化槽台帳!$T$6="","",浄化槽台帳!$T$6)</f>
        <v/>
      </c>
      <c r="AH136" s="288"/>
      <c r="AI136" s="288"/>
      <c r="AJ136" s="288"/>
      <c r="AK136" s="288"/>
      <c r="AL136" s="423" t="s">
        <v>91</v>
      </c>
      <c r="AM136" s="424"/>
      <c r="AN136" s="33"/>
      <c r="AO136" s="33"/>
    </row>
    <row r="137" spans="1:41" s="117" customFormat="1" ht="11.25" customHeight="1">
      <c r="A137" s="115"/>
      <c r="B137" s="115"/>
      <c r="C137" s="115"/>
      <c r="D137" s="5"/>
      <c r="E137" s="5"/>
      <c r="F137" s="253"/>
      <c r="G137" s="254"/>
      <c r="H137" s="254"/>
      <c r="I137" s="254"/>
      <c r="J137" s="254"/>
      <c r="K137" s="254"/>
      <c r="L137" s="254"/>
      <c r="M137" s="254"/>
      <c r="N137" s="255"/>
      <c r="O137" s="259"/>
      <c r="P137" s="259"/>
      <c r="Q137" s="237"/>
      <c r="R137" s="237"/>
      <c r="S137" s="237"/>
      <c r="T137" s="237"/>
      <c r="U137" s="237"/>
      <c r="V137" s="262"/>
      <c r="W137" s="279"/>
      <c r="X137" s="280"/>
      <c r="Y137" s="280"/>
      <c r="Z137" s="280"/>
      <c r="AA137" s="280"/>
      <c r="AB137" s="280"/>
      <c r="AC137" s="280"/>
      <c r="AD137" s="280"/>
      <c r="AE137" s="280"/>
      <c r="AF137" s="281"/>
      <c r="AG137" s="271"/>
      <c r="AH137" s="272"/>
      <c r="AI137" s="272"/>
      <c r="AJ137" s="272"/>
      <c r="AK137" s="272"/>
      <c r="AL137" s="277"/>
      <c r="AM137" s="278"/>
      <c r="AN137" s="33"/>
      <c r="AO137" s="33"/>
    </row>
    <row r="138" spans="1:41" s="117" customFormat="1" ht="11.25" customHeight="1">
      <c r="A138" s="115"/>
      <c r="B138" s="115"/>
      <c r="C138" s="115"/>
      <c r="D138" s="5"/>
      <c r="E138" s="5"/>
      <c r="F138" s="253"/>
      <c r="G138" s="254"/>
      <c r="H138" s="254"/>
      <c r="I138" s="254"/>
      <c r="J138" s="254"/>
      <c r="K138" s="254"/>
      <c r="L138" s="254"/>
      <c r="M138" s="254"/>
      <c r="N138" s="255"/>
      <c r="O138" s="259"/>
      <c r="P138" s="259"/>
      <c r="Q138" s="237"/>
      <c r="R138" s="237"/>
      <c r="S138" s="237"/>
      <c r="T138" s="237"/>
      <c r="U138" s="237"/>
      <c r="V138" s="262"/>
      <c r="W138" s="265" t="s">
        <v>90</v>
      </c>
      <c r="X138" s="237"/>
      <c r="Y138" s="237"/>
      <c r="Z138" s="237"/>
      <c r="AA138" s="237"/>
      <c r="AB138" s="237"/>
      <c r="AC138" s="237"/>
      <c r="AD138" s="237"/>
      <c r="AE138" s="237"/>
      <c r="AF138" s="266"/>
      <c r="AG138" s="425" t="s">
        <v>96</v>
      </c>
      <c r="AH138" s="426"/>
      <c r="AI138" s="426"/>
      <c r="AJ138" s="426"/>
      <c r="AK138" s="426"/>
      <c r="AL138" s="426"/>
      <c r="AM138" s="427"/>
      <c r="AN138" s="33"/>
      <c r="AO138" s="33"/>
    </row>
    <row r="139" spans="1:41" s="117" customFormat="1" ht="11.25" customHeight="1">
      <c r="A139" s="115"/>
      <c r="B139" s="115"/>
      <c r="C139" s="115"/>
      <c r="D139" s="5"/>
      <c r="E139" s="5"/>
      <c r="F139" s="253"/>
      <c r="G139" s="254"/>
      <c r="H139" s="254"/>
      <c r="I139" s="254"/>
      <c r="J139" s="254"/>
      <c r="K139" s="254"/>
      <c r="L139" s="254"/>
      <c r="M139" s="254"/>
      <c r="N139" s="255"/>
      <c r="O139" s="259"/>
      <c r="P139" s="259"/>
      <c r="Q139" s="237"/>
      <c r="R139" s="237"/>
      <c r="S139" s="237"/>
      <c r="T139" s="237"/>
      <c r="U139" s="237"/>
      <c r="V139" s="262"/>
      <c r="W139" s="265"/>
      <c r="X139" s="237"/>
      <c r="Y139" s="237"/>
      <c r="Z139" s="237"/>
      <c r="AA139" s="237"/>
      <c r="AB139" s="237"/>
      <c r="AC139" s="237"/>
      <c r="AD139" s="237"/>
      <c r="AE139" s="237"/>
      <c r="AF139" s="266"/>
      <c r="AG139" s="269" t="str">
        <f>IF(浄化槽台帳!$U$6="","",浄化槽台帳!$U$6)</f>
        <v/>
      </c>
      <c r="AH139" s="270"/>
      <c r="AI139" s="270"/>
      <c r="AJ139" s="270"/>
      <c r="AK139" s="270"/>
      <c r="AL139" s="275" t="s">
        <v>91</v>
      </c>
      <c r="AM139" s="276"/>
      <c r="AN139" s="33"/>
      <c r="AO139" s="33"/>
    </row>
    <row r="140" spans="1:41" s="117" customFormat="1" ht="11.25" customHeight="1">
      <c r="A140" s="115"/>
      <c r="B140" s="115"/>
      <c r="C140" s="115"/>
      <c r="D140" s="5"/>
      <c r="E140" s="5"/>
      <c r="F140" s="253"/>
      <c r="G140" s="254"/>
      <c r="H140" s="254"/>
      <c r="I140" s="254"/>
      <c r="J140" s="254"/>
      <c r="K140" s="254"/>
      <c r="L140" s="254"/>
      <c r="M140" s="254"/>
      <c r="N140" s="255"/>
      <c r="O140" s="428" t="str">
        <f>IF(浄化槽台帳!$R$6="共同住宅","○","")</f>
        <v/>
      </c>
      <c r="P140" s="282"/>
      <c r="Q140" s="283" t="s">
        <v>242</v>
      </c>
      <c r="R140" s="283"/>
      <c r="S140" s="283"/>
      <c r="T140" s="283"/>
      <c r="U140" s="283"/>
      <c r="V140" s="284"/>
      <c r="W140" s="265" t="s">
        <v>94</v>
      </c>
      <c r="X140" s="237"/>
      <c r="Y140" s="237"/>
      <c r="Z140" s="237"/>
      <c r="AA140" s="237"/>
      <c r="AB140" s="237"/>
      <c r="AC140" s="237"/>
      <c r="AD140" s="237"/>
      <c r="AE140" s="237"/>
      <c r="AF140" s="266"/>
      <c r="AG140" s="269"/>
      <c r="AH140" s="270"/>
      <c r="AI140" s="270"/>
      <c r="AJ140" s="270"/>
      <c r="AK140" s="270"/>
      <c r="AL140" s="275"/>
      <c r="AM140" s="276"/>
      <c r="AN140" s="33"/>
      <c r="AO140" s="33"/>
    </row>
    <row r="141" spans="1:41" s="117" customFormat="1" ht="11.25" customHeight="1">
      <c r="A141" s="115"/>
      <c r="B141" s="115"/>
      <c r="C141" s="115"/>
      <c r="D141" s="5"/>
      <c r="E141" s="5"/>
      <c r="F141" s="253"/>
      <c r="G141" s="254"/>
      <c r="H141" s="254"/>
      <c r="I141" s="254"/>
      <c r="J141" s="254"/>
      <c r="K141" s="254"/>
      <c r="L141" s="254"/>
      <c r="M141" s="254"/>
      <c r="N141" s="255"/>
      <c r="O141" s="429"/>
      <c r="P141" s="259"/>
      <c r="Q141" s="237"/>
      <c r="R141" s="237"/>
      <c r="S141" s="237"/>
      <c r="T141" s="237"/>
      <c r="U141" s="237"/>
      <c r="V141" s="262"/>
      <c r="W141" s="279"/>
      <c r="X141" s="280"/>
      <c r="Y141" s="280"/>
      <c r="Z141" s="280"/>
      <c r="AA141" s="280"/>
      <c r="AB141" s="280"/>
      <c r="AC141" s="280"/>
      <c r="AD141" s="280"/>
      <c r="AE141" s="280"/>
      <c r="AF141" s="281"/>
      <c r="AG141" s="271"/>
      <c r="AH141" s="272"/>
      <c r="AI141" s="272"/>
      <c r="AJ141" s="272"/>
      <c r="AK141" s="272"/>
      <c r="AL141" s="277"/>
      <c r="AM141" s="278"/>
      <c r="AN141" s="33"/>
      <c r="AO141" s="33"/>
    </row>
    <row r="142" spans="1:41" s="117" customFormat="1" ht="11.25" customHeight="1">
      <c r="A142" s="115"/>
      <c r="B142" s="115"/>
      <c r="C142" s="115"/>
      <c r="D142" s="5"/>
      <c r="E142" s="5"/>
      <c r="F142" s="253"/>
      <c r="G142" s="254"/>
      <c r="H142" s="254"/>
      <c r="I142" s="254"/>
      <c r="J142" s="254"/>
      <c r="K142" s="254"/>
      <c r="L142" s="254"/>
      <c r="M142" s="254"/>
      <c r="N142" s="255"/>
      <c r="O142" s="429"/>
      <c r="P142" s="259"/>
      <c r="Q142" s="237"/>
      <c r="R142" s="237"/>
      <c r="S142" s="237"/>
      <c r="T142" s="237"/>
      <c r="U142" s="237"/>
      <c r="V142" s="262"/>
      <c r="W142" s="265" t="s">
        <v>95</v>
      </c>
      <c r="X142" s="237"/>
      <c r="Y142" s="237"/>
      <c r="Z142" s="237"/>
      <c r="AA142" s="237"/>
      <c r="AB142" s="237"/>
      <c r="AC142" s="237"/>
      <c r="AD142" s="237"/>
      <c r="AE142" s="237"/>
      <c r="AF142" s="266"/>
      <c r="AG142" s="269" t="str">
        <f>IF($AG$132="","",SUM($AG$132,$AG$136,$AG$139))</f>
        <v/>
      </c>
      <c r="AH142" s="270"/>
      <c r="AI142" s="270"/>
      <c r="AJ142" s="270"/>
      <c r="AK142" s="270"/>
      <c r="AL142" s="275" t="s">
        <v>91</v>
      </c>
      <c r="AM142" s="276"/>
      <c r="AN142" s="33"/>
      <c r="AO142" s="33"/>
    </row>
    <row r="143" spans="1:41" s="117" customFormat="1" ht="11.25" customHeight="1">
      <c r="A143" s="115"/>
      <c r="B143" s="115"/>
      <c r="C143" s="115"/>
      <c r="D143" s="5"/>
      <c r="E143" s="5"/>
      <c r="F143" s="256"/>
      <c r="G143" s="257"/>
      <c r="H143" s="257"/>
      <c r="I143" s="257"/>
      <c r="J143" s="257"/>
      <c r="K143" s="257"/>
      <c r="L143" s="257"/>
      <c r="M143" s="257"/>
      <c r="N143" s="258"/>
      <c r="O143" s="245"/>
      <c r="P143" s="246"/>
      <c r="Q143" s="240"/>
      <c r="R143" s="240"/>
      <c r="S143" s="240"/>
      <c r="T143" s="240"/>
      <c r="U143" s="240"/>
      <c r="V143" s="430"/>
      <c r="W143" s="417"/>
      <c r="X143" s="240"/>
      <c r="Y143" s="240"/>
      <c r="Z143" s="240"/>
      <c r="AA143" s="240"/>
      <c r="AB143" s="240"/>
      <c r="AC143" s="240"/>
      <c r="AD143" s="240"/>
      <c r="AE143" s="240"/>
      <c r="AF143" s="325"/>
      <c r="AG143" s="418"/>
      <c r="AH143" s="419"/>
      <c r="AI143" s="419"/>
      <c r="AJ143" s="419"/>
      <c r="AK143" s="419"/>
      <c r="AL143" s="420"/>
      <c r="AM143" s="421"/>
      <c r="AN143" s="33"/>
      <c r="AO143" s="33"/>
    </row>
    <row r="144" spans="1:41" s="117" customFormat="1" ht="13.5" customHeight="1">
      <c r="A144" s="115"/>
      <c r="B144" s="115"/>
      <c r="C144" s="115"/>
      <c r="D144" s="5"/>
      <c r="E144" s="31"/>
      <c r="F144" s="162"/>
      <c r="G144" s="31"/>
      <c r="H144" s="31"/>
      <c r="I144" s="31"/>
      <c r="J144" s="31"/>
      <c r="K144" s="31"/>
      <c r="L144" s="31"/>
      <c r="M144" s="31"/>
      <c r="N144" s="31"/>
      <c r="O144" s="31"/>
      <c r="P144" s="31"/>
      <c r="Q144" s="31"/>
      <c r="R144" s="31"/>
      <c r="S144" s="31"/>
      <c r="T144" s="31"/>
      <c r="U144" s="31"/>
      <c r="V144" s="31"/>
      <c r="W144" s="31"/>
      <c r="X144" s="31"/>
      <c r="Y144" s="31"/>
      <c r="Z144" s="31"/>
      <c r="AA144" s="31"/>
      <c r="AB144" s="31"/>
      <c r="AC144" s="162"/>
      <c r="AD144" s="162"/>
      <c r="AE144" s="162"/>
      <c r="AF144" s="162"/>
      <c r="AG144" s="162"/>
      <c r="AH144" s="162"/>
      <c r="AI144" s="162"/>
      <c r="AJ144" s="162"/>
      <c r="AK144" s="162"/>
      <c r="AL144" s="162"/>
      <c r="AM144" s="162"/>
      <c r="AN144" s="162"/>
      <c r="AO144" s="33"/>
    </row>
    <row r="145" spans="1:41" s="117" customFormat="1" ht="19.5" customHeight="1">
      <c r="A145" s="115"/>
      <c r="B145" s="115"/>
      <c r="C145" s="115"/>
      <c r="D145" s="5"/>
      <c r="E145" s="5"/>
      <c r="F145" s="163" t="s">
        <v>66</v>
      </c>
      <c r="G145" s="163"/>
      <c r="H145" s="338" t="s">
        <v>166</v>
      </c>
      <c r="I145" s="338"/>
      <c r="J145" s="338"/>
      <c r="K145" s="338"/>
      <c r="L145" s="338"/>
      <c r="M145" s="338"/>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33"/>
    </row>
    <row r="146" spans="1:41" s="117" customFormat="1" ht="13.5" customHeight="1">
      <c r="A146" s="115"/>
      <c r="B146" s="115"/>
      <c r="C146" s="115"/>
      <c r="D146" s="5"/>
      <c r="E146" s="5"/>
      <c r="F146" s="342" t="s">
        <v>67</v>
      </c>
      <c r="G146" s="343"/>
      <c r="H146" s="343"/>
      <c r="I146" s="343"/>
      <c r="J146" s="343"/>
      <c r="K146" s="343"/>
      <c r="L146" s="343"/>
      <c r="M146" s="346"/>
      <c r="N146" s="244" t="str">
        <f>IF(浄化槽台帳!$V$6="","",浄化槽台帳!$V$6)</f>
        <v/>
      </c>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348"/>
      <c r="AN146" s="5"/>
      <c r="AO146" s="33"/>
    </row>
    <row r="147" spans="1:41" s="117" customFormat="1" ht="13.5" customHeight="1">
      <c r="A147" s="115"/>
      <c r="B147" s="115"/>
      <c r="C147" s="115"/>
      <c r="D147" s="5"/>
      <c r="E147" s="5"/>
      <c r="F147" s="344"/>
      <c r="G147" s="345"/>
      <c r="H147" s="345"/>
      <c r="I147" s="345"/>
      <c r="J147" s="345"/>
      <c r="K147" s="345"/>
      <c r="L147" s="345"/>
      <c r="M147" s="347"/>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49"/>
      <c r="AL147" s="349"/>
      <c r="AM147" s="350"/>
      <c r="AN147" s="5"/>
      <c r="AO147" s="33"/>
    </row>
    <row r="148" spans="1:41" s="117" customFormat="1" ht="13.5" customHeight="1">
      <c r="A148" s="115"/>
      <c r="B148" s="115"/>
      <c r="C148" s="115"/>
      <c r="D148" s="5"/>
      <c r="E148" s="5"/>
      <c r="F148" s="344" t="s">
        <v>68</v>
      </c>
      <c r="G148" s="345"/>
      <c r="H148" s="345"/>
      <c r="I148" s="345"/>
      <c r="J148" s="345"/>
      <c r="K148" s="345"/>
      <c r="L148" s="345"/>
      <c r="M148" s="390" t="str">
        <f>IF(浄化槽台帳!$M$6="","",浄化槽台帳!$M$6)</f>
        <v/>
      </c>
      <c r="N148" s="391"/>
      <c r="O148" s="391"/>
      <c r="P148" s="391"/>
      <c r="Q148" s="391"/>
      <c r="R148" s="391"/>
      <c r="S148" s="282" t="s">
        <v>69</v>
      </c>
      <c r="T148" s="282"/>
      <c r="U148" s="282"/>
      <c r="V148" s="394"/>
      <c r="W148" s="345" t="s">
        <v>70</v>
      </c>
      <c r="X148" s="345"/>
      <c r="Y148" s="345"/>
      <c r="Z148" s="345"/>
      <c r="AA148" s="345"/>
      <c r="AB148" s="345"/>
      <c r="AC148" s="345"/>
      <c r="AD148" s="345" t="str">
        <f>IF(浄化槽台帳!$W$6="","",浄化槽台帳!$W$6)</f>
        <v/>
      </c>
      <c r="AE148" s="345"/>
      <c r="AF148" s="345"/>
      <c r="AG148" s="345"/>
      <c r="AH148" s="345"/>
      <c r="AI148" s="345"/>
      <c r="AJ148" s="345"/>
      <c r="AK148" s="345"/>
      <c r="AL148" s="345"/>
      <c r="AM148" s="397"/>
      <c r="AN148" s="5"/>
      <c r="AO148" s="33"/>
    </row>
    <row r="149" spans="1:41" s="117" customFormat="1" ht="13.5" customHeight="1">
      <c r="A149" s="115"/>
      <c r="B149" s="115"/>
      <c r="C149" s="115"/>
      <c r="D149" s="5"/>
      <c r="E149" s="5"/>
      <c r="F149" s="422"/>
      <c r="G149" s="396"/>
      <c r="H149" s="396"/>
      <c r="I149" s="396"/>
      <c r="J149" s="396"/>
      <c r="K149" s="396"/>
      <c r="L149" s="396"/>
      <c r="M149" s="392"/>
      <c r="N149" s="393"/>
      <c r="O149" s="393"/>
      <c r="P149" s="393"/>
      <c r="Q149" s="393"/>
      <c r="R149" s="393"/>
      <c r="S149" s="246"/>
      <c r="T149" s="246"/>
      <c r="U149" s="246"/>
      <c r="V149" s="395"/>
      <c r="W149" s="396"/>
      <c r="X149" s="396"/>
      <c r="Y149" s="396"/>
      <c r="Z149" s="396"/>
      <c r="AA149" s="396"/>
      <c r="AB149" s="396"/>
      <c r="AC149" s="396"/>
      <c r="AD149" s="396"/>
      <c r="AE149" s="396"/>
      <c r="AF149" s="396"/>
      <c r="AG149" s="396"/>
      <c r="AH149" s="396"/>
      <c r="AI149" s="396"/>
      <c r="AJ149" s="396"/>
      <c r="AK149" s="396"/>
      <c r="AL149" s="396"/>
      <c r="AM149" s="398"/>
      <c r="AN149" s="5"/>
      <c r="AO149" s="33"/>
    </row>
    <row r="150" spans="1:41" s="117" customFormat="1" ht="11.25" customHeight="1">
      <c r="A150" s="115"/>
      <c r="B150" s="115"/>
      <c r="C150" s="11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33"/>
    </row>
    <row r="151" spans="1:41" s="117" customFormat="1" ht="19.5" customHeight="1">
      <c r="A151" s="115"/>
      <c r="B151" s="115"/>
      <c r="C151" s="115"/>
      <c r="D151" s="5"/>
      <c r="E151" s="5"/>
      <c r="F151" s="163" t="s">
        <v>71</v>
      </c>
      <c r="G151" s="163"/>
      <c r="H151" s="338" t="s">
        <v>74</v>
      </c>
      <c r="I151" s="338"/>
      <c r="J151" s="338"/>
      <c r="K151" s="338"/>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33"/>
    </row>
    <row r="152" spans="1:41" s="117" customFormat="1" ht="13.5" customHeight="1">
      <c r="A152" s="115"/>
      <c r="B152" s="115"/>
      <c r="C152" s="115"/>
      <c r="D152" s="5"/>
      <c r="E152" s="5"/>
      <c r="F152" s="439" t="s">
        <v>75</v>
      </c>
      <c r="G152" s="440"/>
      <c r="H152" s="440"/>
      <c r="I152" s="440"/>
      <c r="J152" s="440"/>
      <c r="K152" s="440"/>
      <c r="L152" s="346" t="str">
        <f>IF(浄化槽台帳!$Y$6="河川","○","")</f>
        <v/>
      </c>
      <c r="M152" s="244"/>
      <c r="N152" s="446" t="s">
        <v>243</v>
      </c>
      <c r="O152" s="446"/>
      <c r="P152" s="446"/>
      <c r="Q152" s="446"/>
      <c r="R152" s="446"/>
      <c r="S152" s="446"/>
      <c r="T152" s="446"/>
      <c r="U152" s="446"/>
      <c r="V152" s="446"/>
      <c r="W152" s="446"/>
      <c r="X152" s="244" t="str">
        <f>IF(浄化槽台帳!$Y$6="道路側溝","○","")</f>
        <v/>
      </c>
      <c r="Y152" s="244"/>
      <c r="Z152" s="446" t="s">
        <v>244</v>
      </c>
      <c r="AA152" s="446"/>
      <c r="AB152" s="446"/>
      <c r="AC152" s="446"/>
      <c r="AD152" s="446"/>
      <c r="AE152" s="446"/>
      <c r="AF152" s="446"/>
      <c r="AG152" s="446"/>
      <c r="AH152" s="446"/>
      <c r="AI152" s="446"/>
      <c r="AJ152" s="446"/>
      <c r="AK152" s="446"/>
      <c r="AL152" s="446"/>
      <c r="AM152" s="447"/>
      <c r="AN152" s="5"/>
      <c r="AO152" s="33"/>
    </row>
    <row r="153" spans="1:41" s="117" customFormat="1" ht="13.5" customHeight="1">
      <c r="A153" s="115"/>
      <c r="B153" s="115"/>
      <c r="C153" s="115"/>
      <c r="D153" s="5"/>
      <c r="E153" s="5"/>
      <c r="F153" s="441"/>
      <c r="G153" s="442"/>
      <c r="H153" s="442"/>
      <c r="I153" s="442"/>
      <c r="J153" s="442"/>
      <c r="K153" s="442"/>
      <c r="L153" s="445"/>
      <c r="M153" s="259"/>
      <c r="N153" s="249"/>
      <c r="O153" s="249"/>
      <c r="P153" s="249"/>
      <c r="Q153" s="249"/>
      <c r="R153" s="249"/>
      <c r="S153" s="249"/>
      <c r="T153" s="249"/>
      <c r="U153" s="249"/>
      <c r="V153" s="249"/>
      <c r="W153" s="249"/>
      <c r="X153" s="259"/>
      <c r="Y153" s="259"/>
      <c r="Z153" s="249"/>
      <c r="AA153" s="249"/>
      <c r="AB153" s="249"/>
      <c r="AC153" s="249"/>
      <c r="AD153" s="249"/>
      <c r="AE153" s="249"/>
      <c r="AF153" s="249"/>
      <c r="AG153" s="249"/>
      <c r="AH153" s="249"/>
      <c r="AI153" s="249"/>
      <c r="AJ153" s="249"/>
      <c r="AK153" s="249"/>
      <c r="AL153" s="249"/>
      <c r="AM153" s="448"/>
      <c r="AN153" s="5"/>
      <c r="AO153" s="33"/>
    </row>
    <row r="154" spans="1:41" s="117" customFormat="1" ht="13.5" customHeight="1">
      <c r="A154" s="115"/>
      <c r="B154" s="115"/>
      <c r="C154" s="115"/>
      <c r="D154" s="5"/>
      <c r="E154" s="5"/>
      <c r="F154" s="441"/>
      <c r="G154" s="442"/>
      <c r="H154" s="442"/>
      <c r="I154" s="442"/>
      <c r="J154" s="442"/>
      <c r="K154" s="442"/>
      <c r="L154" s="445" t="str">
        <f>IF(浄化槽台帳!$Y$6="農業用排水路","○","")</f>
        <v/>
      </c>
      <c r="M154" s="259"/>
      <c r="N154" s="249" t="s">
        <v>245</v>
      </c>
      <c r="O154" s="249"/>
      <c r="P154" s="249"/>
      <c r="Q154" s="249"/>
      <c r="R154" s="249"/>
      <c r="S154" s="249"/>
      <c r="T154" s="249"/>
      <c r="U154" s="249"/>
      <c r="V154" s="249"/>
      <c r="W154" s="249"/>
      <c r="X154" s="259" t="str">
        <f>IF(浄化槽台帳!$Y$6="その他","○","")</f>
        <v/>
      </c>
      <c r="Y154" s="259"/>
      <c r="Z154" s="249" t="s">
        <v>246</v>
      </c>
      <c r="AA154" s="249"/>
      <c r="AB154" s="249"/>
      <c r="AC154" s="249"/>
      <c r="AD154" s="249"/>
      <c r="AE154" s="399" t="str">
        <f>IF(浄化槽台帳!$Z$6="","",浄化槽台帳!$Z$6)</f>
        <v/>
      </c>
      <c r="AF154" s="399"/>
      <c r="AG154" s="399"/>
      <c r="AH154" s="399"/>
      <c r="AI154" s="399"/>
      <c r="AJ154" s="399"/>
      <c r="AK154" s="399"/>
      <c r="AL154" s="399"/>
      <c r="AM154" s="401" t="s">
        <v>63</v>
      </c>
      <c r="AN154" s="5"/>
      <c r="AO154" s="33"/>
    </row>
    <row r="155" spans="1:41" s="117" customFormat="1" ht="13.5" customHeight="1">
      <c r="A155" s="115"/>
      <c r="B155" s="115"/>
      <c r="C155" s="115"/>
      <c r="D155" s="5"/>
      <c r="E155" s="5"/>
      <c r="F155" s="443"/>
      <c r="G155" s="444"/>
      <c r="H155" s="444"/>
      <c r="I155" s="444"/>
      <c r="J155" s="444"/>
      <c r="K155" s="444"/>
      <c r="L155" s="449"/>
      <c r="M155" s="246"/>
      <c r="N155" s="450"/>
      <c r="O155" s="450"/>
      <c r="P155" s="450"/>
      <c r="Q155" s="450"/>
      <c r="R155" s="450"/>
      <c r="S155" s="450"/>
      <c r="T155" s="450"/>
      <c r="U155" s="450"/>
      <c r="V155" s="450"/>
      <c r="W155" s="450"/>
      <c r="X155" s="246"/>
      <c r="Y155" s="246"/>
      <c r="Z155" s="450"/>
      <c r="AA155" s="450"/>
      <c r="AB155" s="450"/>
      <c r="AC155" s="450"/>
      <c r="AD155" s="450"/>
      <c r="AE155" s="400"/>
      <c r="AF155" s="400"/>
      <c r="AG155" s="400"/>
      <c r="AH155" s="400"/>
      <c r="AI155" s="400"/>
      <c r="AJ155" s="400"/>
      <c r="AK155" s="400"/>
      <c r="AL155" s="400"/>
      <c r="AM155" s="402"/>
      <c r="AN155" s="5"/>
      <c r="AO155" s="33"/>
    </row>
    <row r="156" spans="1:41" s="117" customFormat="1" ht="13.5" customHeight="1">
      <c r="A156" s="115"/>
      <c r="B156" s="115"/>
      <c r="C156" s="115"/>
      <c r="D156" s="5"/>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3"/>
    </row>
    <row r="157" spans="1:41" s="117" customFormat="1">
      <c r="A157" s="115"/>
      <c r="B157" s="115"/>
      <c r="C157" s="115"/>
      <c r="D157" s="5"/>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3"/>
    </row>
    <row r="158" spans="1:41" s="117" customFormat="1">
      <c r="A158" s="115"/>
      <c r="B158" s="115"/>
      <c r="C158" s="115"/>
      <c r="D158" s="5"/>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3"/>
    </row>
    <row r="159" spans="1:41" s="117" customFormat="1">
      <c r="A159" s="115"/>
      <c r="B159" s="115"/>
      <c r="C159" s="115"/>
      <c r="D159" s="5"/>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3"/>
    </row>
    <row r="160" spans="1:41" s="117" customFormat="1">
      <c r="A160" s="115"/>
      <c r="B160" s="115"/>
      <c r="C160" s="11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33"/>
    </row>
    <row r="161" spans="1:46" s="117" customFormat="1">
      <c r="A161" s="115"/>
      <c r="B161" s="115"/>
      <c r="C161" s="11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33"/>
    </row>
    <row r="162" spans="1:46" s="117" customForma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row>
    <row r="163" spans="1:46" s="117" customFormat="1">
      <c r="A163" s="115"/>
      <c r="B163" s="115"/>
      <c r="C163" s="11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33"/>
    </row>
    <row r="164" spans="1:46" s="117" customFormat="1">
      <c r="A164" s="115"/>
      <c r="B164" s="115"/>
      <c r="C164" s="11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33"/>
    </row>
    <row r="165" spans="1:46" s="146" customFormat="1" ht="21" customHeight="1">
      <c r="D165" s="169"/>
      <c r="E165" s="379" t="s">
        <v>288</v>
      </c>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379"/>
      <c r="AG165" s="379"/>
      <c r="AH165" s="379"/>
      <c r="AI165" s="379"/>
      <c r="AJ165" s="379"/>
      <c r="AK165" s="379"/>
      <c r="AL165" s="379"/>
      <c r="AM165" s="379"/>
      <c r="AN165" s="379"/>
      <c r="AO165" s="5"/>
      <c r="AP165" s="115"/>
      <c r="AQ165" s="115"/>
      <c r="AR165" s="115"/>
      <c r="AS165" s="115"/>
      <c r="AT165" s="147"/>
    </row>
    <row r="166" spans="1:46" s="117" customFormat="1">
      <c r="D166" s="33"/>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33"/>
    </row>
    <row r="167" spans="1:46" s="117" customFormat="1" ht="13.5" customHeight="1">
      <c r="D167" s="33"/>
      <c r="E167" s="380" t="s">
        <v>98</v>
      </c>
      <c r="F167" s="380"/>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c r="AK167" s="380"/>
      <c r="AL167" s="380"/>
      <c r="AM167" s="380"/>
      <c r="AN167" s="5"/>
      <c r="AO167" s="33"/>
    </row>
    <row r="168" spans="1:46" s="117" customFormat="1" ht="13.5" customHeight="1">
      <c r="D168" s="33"/>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5"/>
      <c r="AO168" s="33"/>
    </row>
    <row r="169" spans="1:46" s="117" customFormat="1">
      <c r="D169" s="33"/>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33"/>
    </row>
    <row r="170" spans="1:46" s="117" customFormat="1">
      <c r="D170" s="33"/>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33"/>
    </row>
    <row r="171" spans="1:46" s="117" customFormat="1">
      <c r="D171" s="33"/>
      <c r="E171" s="5"/>
      <c r="F171" s="163" t="s">
        <v>56</v>
      </c>
      <c r="G171" s="5"/>
      <c r="H171" s="5" t="s">
        <v>248</v>
      </c>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33"/>
    </row>
    <row r="172" spans="1:46" s="117" customFormat="1">
      <c r="D172" s="33"/>
      <c r="E172" s="5"/>
      <c r="F172" s="148"/>
      <c r="G172" s="148"/>
      <c r="H172" s="148"/>
      <c r="I172" s="148"/>
      <c r="J172" s="148"/>
      <c r="K172" s="148"/>
      <c r="L172" s="148"/>
      <c r="M172" s="148"/>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33"/>
    </row>
    <row r="173" spans="1:46" s="117" customFormat="1" ht="14.25" customHeight="1">
      <c r="D173" s="33"/>
      <c r="E173" s="5"/>
      <c r="F173" s="339" t="s">
        <v>250</v>
      </c>
      <c r="G173" s="260"/>
      <c r="H173" s="260"/>
      <c r="I173" s="260"/>
      <c r="J173" s="260"/>
      <c r="K173" s="260"/>
      <c r="L173" s="260"/>
      <c r="M173" s="314"/>
      <c r="N173" s="339" t="s">
        <v>301</v>
      </c>
      <c r="O173" s="260"/>
      <c r="P173" s="260"/>
      <c r="Q173" s="260"/>
      <c r="R173" s="260"/>
      <c r="S173" s="260"/>
      <c r="T173" s="260"/>
      <c r="U173" s="260"/>
      <c r="V173" s="260"/>
      <c r="W173" s="260"/>
      <c r="X173" s="260"/>
      <c r="Y173" s="264"/>
      <c r="Z173" s="313" t="s">
        <v>79</v>
      </c>
      <c r="AA173" s="260"/>
      <c r="AB173" s="260"/>
      <c r="AC173" s="260"/>
      <c r="AD173" s="260"/>
      <c r="AE173" s="260"/>
      <c r="AF173" s="260"/>
      <c r="AG173" s="260"/>
      <c r="AH173" s="260"/>
      <c r="AI173" s="260"/>
      <c r="AJ173" s="260"/>
      <c r="AK173" s="260"/>
      <c r="AL173" s="260"/>
      <c r="AM173" s="314"/>
      <c r="AN173" s="5"/>
      <c r="AO173" s="33"/>
    </row>
    <row r="174" spans="1:46" s="117" customFormat="1" ht="14.25" customHeight="1">
      <c r="D174" s="33"/>
      <c r="E174" s="5"/>
      <c r="F174" s="236"/>
      <c r="G174" s="237"/>
      <c r="H174" s="237"/>
      <c r="I174" s="237"/>
      <c r="J174" s="237"/>
      <c r="K174" s="237"/>
      <c r="L174" s="237"/>
      <c r="M174" s="238"/>
      <c r="N174" s="236"/>
      <c r="O174" s="237"/>
      <c r="P174" s="237"/>
      <c r="Q174" s="237"/>
      <c r="R174" s="237"/>
      <c r="S174" s="237"/>
      <c r="T174" s="237"/>
      <c r="U174" s="237"/>
      <c r="V174" s="237"/>
      <c r="W174" s="237"/>
      <c r="X174" s="237"/>
      <c r="Y174" s="266"/>
      <c r="Z174" s="315"/>
      <c r="AA174" s="237"/>
      <c r="AB174" s="237"/>
      <c r="AC174" s="237"/>
      <c r="AD174" s="237"/>
      <c r="AE174" s="237"/>
      <c r="AF174" s="237"/>
      <c r="AG174" s="237"/>
      <c r="AH174" s="237"/>
      <c r="AI174" s="237"/>
      <c r="AJ174" s="237"/>
      <c r="AK174" s="237"/>
      <c r="AL174" s="237"/>
      <c r="AM174" s="238"/>
      <c r="AN174" s="5"/>
      <c r="AO174" s="33"/>
    </row>
    <row r="175" spans="1:46" s="117" customFormat="1" ht="14.25" customHeight="1">
      <c r="D175" s="33"/>
      <c r="E175" s="5"/>
      <c r="F175" s="239"/>
      <c r="G175" s="240"/>
      <c r="H175" s="240"/>
      <c r="I175" s="240"/>
      <c r="J175" s="240"/>
      <c r="K175" s="240"/>
      <c r="L175" s="240"/>
      <c r="M175" s="241"/>
      <c r="N175" s="239"/>
      <c r="O175" s="240"/>
      <c r="P175" s="240"/>
      <c r="Q175" s="240"/>
      <c r="R175" s="240"/>
      <c r="S175" s="240"/>
      <c r="T175" s="240"/>
      <c r="U175" s="240"/>
      <c r="V175" s="240"/>
      <c r="W175" s="240"/>
      <c r="X175" s="240"/>
      <c r="Y175" s="325"/>
      <c r="Z175" s="316"/>
      <c r="AA175" s="240"/>
      <c r="AB175" s="240"/>
      <c r="AC175" s="240"/>
      <c r="AD175" s="240"/>
      <c r="AE175" s="240"/>
      <c r="AF175" s="240"/>
      <c r="AG175" s="240"/>
      <c r="AH175" s="240"/>
      <c r="AI175" s="240"/>
      <c r="AJ175" s="240"/>
      <c r="AK175" s="240"/>
      <c r="AL175" s="240"/>
      <c r="AM175" s="241"/>
      <c r="AN175" s="5"/>
      <c r="AO175" s="33"/>
    </row>
    <row r="176" spans="1:46" s="117" customFormat="1" ht="14.25" customHeight="1">
      <c r="D176" s="33"/>
      <c r="E176" s="149"/>
      <c r="F176" s="339" t="s">
        <v>251</v>
      </c>
      <c r="G176" s="260"/>
      <c r="H176" s="260"/>
      <c r="I176" s="260"/>
      <c r="J176" s="260"/>
      <c r="K176" s="260"/>
      <c r="L176" s="260"/>
      <c r="M176" s="314"/>
      <c r="N176" s="359" t="str">
        <f>IF($N$185="","",$N185-$N$179-$N$182)</f>
        <v/>
      </c>
      <c r="O176" s="360"/>
      <c r="P176" s="360"/>
      <c r="Q176" s="360"/>
      <c r="R176" s="360"/>
      <c r="S176" s="360"/>
      <c r="T176" s="360"/>
      <c r="U176" s="360"/>
      <c r="V176" s="360"/>
      <c r="W176" s="298" t="s">
        <v>80</v>
      </c>
      <c r="X176" s="298"/>
      <c r="Y176" s="299"/>
      <c r="Z176" s="361"/>
      <c r="AA176" s="247"/>
      <c r="AB176" s="247"/>
      <c r="AC176" s="247"/>
      <c r="AD176" s="247"/>
      <c r="AE176" s="247"/>
      <c r="AF176" s="247"/>
      <c r="AG176" s="247"/>
      <c r="AH176" s="247"/>
      <c r="AI176" s="247"/>
      <c r="AJ176" s="247"/>
      <c r="AK176" s="247"/>
      <c r="AL176" s="247"/>
      <c r="AM176" s="362"/>
      <c r="AN176" s="5"/>
      <c r="AO176" s="33"/>
    </row>
    <row r="177" spans="4:41" s="117" customFormat="1" ht="14.25" customHeight="1">
      <c r="D177" s="33"/>
      <c r="E177" s="149"/>
      <c r="F177" s="236"/>
      <c r="G177" s="237"/>
      <c r="H177" s="237"/>
      <c r="I177" s="237"/>
      <c r="J177" s="237"/>
      <c r="K177" s="237"/>
      <c r="L177" s="237"/>
      <c r="M177" s="238"/>
      <c r="N177" s="319"/>
      <c r="O177" s="320"/>
      <c r="P177" s="320"/>
      <c r="Q177" s="320"/>
      <c r="R177" s="320"/>
      <c r="S177" s="320"/>
      <c r="T177" s="320"/>
      <c r="U177" s="320"/>
      <c r="V177" s="320"/>
      <c r="W177" s="289"/>
      <c r="X177" s="289"/>
      <c r="Y177" s="290"/>
      <c r="Z177" s="293"/>
      <c r="AA177" s="294"/>
      <c r="AB177" s="294"/>
      <c r="AC177" s="294"/>
      <c r="AD177" s="294"/>
      <c r="AE177" s="294"/>
      <c r="AF177" s="294"/>
      <c r="AG177" s="294"/>
      <c r="AH177" s="294"/>
      <c r="AI177" s="294"/>
      <c r="AJ177" s="294"/>
      <c r="AK177" s="294"/>
      <c r="AL177" s="294"/>
      <c r="AM177" s="295"/>
      <c r="AN177" s="5"/>
      <c r="AO177" s="33"/>
    </row>
    <row r="178" spans="4:41" s="117" customFormat="1" ht="14.25" customHeight="1">
      <c r="D178" s="33"/>
      <c r="E178" s="149"/>
      <c r="F178" s="340"/>
      <c r="G178" s="280"/>
      <c r="H178" s="280"/>
      <c r="I178" s="280"/>
      <c r="J178" s="280"/>
      <c r="K178" s="280"/>
      <c r="L178" s="280"/>
      <c r="M178" s="341"/>
      <c r="N178" s="321"/>
      <c r="O178" s="322"/>
      <c r="P178" s="322"/>
      <c r="Q178" s="322"/>
      <c r="R178" s="322"/>
      <c r="S178" s="322"/>
      <c r="T178" s="322"/>
      <c r="U178" s="322"/>
      <c r="V178" s="322"/>
      <c r="W178" s="300"/>
      <c r="X178" s="300"/>
      <c r="Y178" s="301"/>
      <c r="Z178" s="307"/>
      <c r="AA178" s="308"/>
      <c r="AB178" s="308"/>
      <c r="AC178" s="308"/>
      <c r="AD178" s="308"/>
      <c r="AE178" s="308"/>
      <c r="AF178" s="308"/>
      <c r="AG178" s="308"/>
      <c r="AH178" s="308"/>
      <c r="AI178" s="308"/>
      <c r="AJ178" s="308"/>
      <c r="AK178" s="308"/>
      <c r="AL178" s="308"/>
      <c r="AM178" s="309"/>
      <c r="AN178" s="5"/>
      <c r="AO178" s="33"/>
    </row>
    <row r="179" spans="4:41" s="117" customFormat="1" ht="14.25" customHeight="1">
      <c r="D179" s="33"/>
      <c r="E179" s="149"/>
      <c r="F179" s="227" t="s">
        <v>257</v>
      </c>
      <c r="G179" s="351"/>
      <c r="H179" s="351"/>
      <c r="I179" s="351"/>
      <c r="J179" s="351"/>
      <c r="K179" s="351"/>
      <c r="L179" s="351"/>
      <c r="M179" s="352"/>
      <c r="N179" s="317" t="str">
        <f>IF(浄化槽台帳!$N$6="","",浄化槽台帳!$N$6)</f>
        <v/>
      </c>
      <c r="O179" s="318"/>
      <c r="P179" s="318"/>
      <c r="Q179" s="318"/>
      <c r="R179" s="318"/>
      <c r="S179" s="318"/>
      <c r="T179" s="318"/>
      <c r="U179" s="318"/>
      <c r="V179" s="318"/>
      <c r="W179" s="302" t="s">
        <v>80</v>
      </c>
      <c r="X179" s="302"/>
      <c r="Y179" s="303"/>
      <c r="Z179" s="304" t="str">
        <f>IF($N$179="","","盛岡市浄化槽設置整備事業補助金")</f>
        <v/>
      </c>
      <c r="AA179" s="305"/>
      <c r="AB179" s="305"/>
      <c r="AC179" s="305"/>
      <c r="AD179" s="305"/>
      <c r="AE179" s="305"/>
      <c r="AF179" s="305"/>
      <c r="AG179" s="305"/>
      <c r="AH179" s="305"/>
      <c r="AI179" s="305"/>
      <c r="AJ179" s="305"/>
      <c r="AK179" s="305"/>
      <c r="AL179" s="305"/>
      <c r="AM179" s="306"/>
      <c r="AN179" s="5"/>
      <c r="AO179" s="33"/>
    </row>
    <row r="180" spans="4:41" s="117" customFormat="1" ht="14.25" customHeight="1">
      <c r="D180" s="33"/>
      <c r="E180" s="149"/>
      <c r="F180" s="353"/>
      <c r="G180" s="354"/>
      <c r="H180" s="354"/>
      <c r="I180" s="354"/>
      <c r="J180" s="354"/>
      <c r="K180" s="354"/>
      <c r="L180" s="354"/>
      <c r="M180" s="355"/>
      <c r="N180" s="319"/>
      <c r="O180" s="320"/>
      <c r="P180" s="320"/>
      <c r="Q180" s="320"/>
      <c r="R180" s="320"/>
      <c r="S180" s="320"/>
      <c r="T180" s="320"/>
      <c r="U180" s="320"/>
      <c r="V180" s="320"/>
      <c r="W180" s="289"/>
      <c r="X180" s="289"/>
      <c r="Y180" s="290"/>
      <c r="Z180" s="293"/>
      <c r="AA180" s="294"/>
      <c r="AB180" s="294"/>
      <c r="AC180" s="294"/>
      <c r="AD180" s="294"/>
      <c r="AE180" s="294"/>
      <c r="AF180" s="294"/>
      <c r="AG180" s="294"/>
      <c r="AH180" s="294"/>
      <c r="AI180" s="294"/>
      <c r="AJ180" s="294"/>
      <c r="AK180" s="294"/>
      <c r="AL180" s="294"/>
      <c r="AM180" s="295"/>
      <c r="AN180" s="5"/>
      <c r="AO180" s="33"/>
    </row>
    <row r="181" spans="4:41" s="117" customFormat="1" ht="14.25" customHeight="1">
      <c r="D181" s="33"/>
      <c r="E181" s="149"/>
      <c r="F181" s="356"/>
      <c r="G181" s="357"/>
      <c r="H181" s="357"/>
      <c r="I181" s="357"/>
      <c r="J181" s="357"/>
      <c r="K181" s="357"/>
      <c r="L181" s="357"/>
      <c r="M181" s="358"/>
      <c r="N181" s="321"/>
      <c r="O181" s="322"/>
      <c r="P181" s="322"/>
      <c r="Q181" s="322"/>
      <c r="R181" s="322"/>
      <c r="S181" s="322"/>
      <c r="T181" s="322"/>
      <c r="U181" s="322"/>
      <c r="V181" s="322"/>
      <c r="W181" s="300"/>
      <c r="X181" s="300"/>
      <c r="Y181" s="301"/>
      <c r="Z181" s="307"/>
      <c r="AA181" s="308"/>
      <c r="AB181" s="308"/>
      <c r="AC181" s="308"/>
      <c r="AD181" s="308"/>
      <c r="AE181" s="308"/>
      <c r="AF181" s="308"/>
      <c r="AG181" s="308"/>
      <c r="AH181" s="308"/>
      <c r="AI181" s="308"/>
      <c r="AJ181" s="308"/>
      <c r="AK181" s="308"/>
      <c r="AL181" s="308"/>
      <c r="AM181" s="309"/>
      <c r="AN181" s="5"/>
      <c r="AO181" s="33"/>
    </row>
    <row r="182" spans="4:41" s="117" customFormat="1" ht="14.25" customHeight="1">
      <c r="D182" s="33"/>
      <c r="E182" s="149"/>
      <c r="F182" s="227" t="s">
        <v>254</v>
      </c>
      <c r="G182" s="351"/>
      <c r="H182" s="351"/>
      <c r="I182" s="351"/>
      <c r="J182" s="351"/>
      <c r="K182" s="351"/>
      <c r="L182" s="351"/>
      <c r="M182" s="352"/>
      <c r="N182" s="317" t="str">
        <f>IF(浄化槽台帳!$O$6="","",浄化槽台帳!$O$6)</f>
        <v/>
      </c>
      <c r="O182" s="318"/>
      <c r="P182" s="318"/>
      <c r="Q182" s="318"/>
      <c r="R182" s="318"/>
      <c r="S182" s="318"/>
      <c r="T182" s="318"/>
      <c r="U182" s="318"/>
      <c r="V182" s="318"/>
      <c r="W182" s="302" t="s">
        <v>80</v>
      </c>
      <c r="X182" s="302"/>
      <c r="Y182" s="303"/>
      <c r="Z182" s="304" t="str">
        <f>IF(OR($N$182="",$N$182=0),"","盛岡市単独上乗せ補助金")</f>
        <v/>
      </c>
      <c r="AA182" s="305"/>
      <c r="AB182" s="305"/>
      <c r="AC182" s="305"/>
      <c r="AD182" s="305"/>
      <c r="AE182" s="305"/>
      <c r="AF182" s="305"/>
      <c r="AG182" s="305"/>
      <c r="AH182" s="305"/>
      <c r="AI182" s="305"/>
      <c r="AJ182" s="305"/>
      <c r="AK182" s="305"/>
      <c r="AL182" s="305"/>
      <c r="AM182" s="306"/>
      <c r="AN182" s="5"/>
      <c r="AO182" s="33"/>
    </row>
    <row r="183" spans="4:41" s="117" customFormat="1" ht="14.25" customHeight="1">
      <c r="D183" s="33"/>
      <c r="E183" s="149"/>
      <c r="F183" s="353"/>
      <c r="G183" s="354"/>
      <c r="H183" s="354"/>
      <c r="I183" s="354"/>
      <c r="J183" s="354"/>
      <c r="K183" s="354"/>
      <c r="L183" s="354"/>
      <c r="M183" s="355"/>
      <c r="N183" s="319"/>
      <c r="O183" s="320"/>
      <c r="P183" s="320"/>
      <c r="Q183" s="320"/>
      <c r="R183" s="320"/>
      <c r="S183" s="320"/>
      <c r="T183" s="320"/>
      <c r="U183" s="320"/>
      <c r="V183" s="320"/>
      <c r="W183" s="289"/>
      <c r="X183" s="289"/>
      <c r="Y183" s="290"/>
      <c r="Z183" s="293"/>
      <c r="AA183" s="294"/>
      <c r="AB183" s="294"/>
      <c r="AC183" s="294"/>
      <c r="AD183" s="294"/>
      <c r="AE183" s="294"/>
      <c r="AF183" s="294"/>
      <c r="AG183" s="294"/>
      <c r="AH183" s="294"/>
      <c r="AI183" s="294"/>
      <c r="AJ183" s="294"/>
      <c r="AK183" s="294"/>
      <c r="AL183" s="294"/>
      <c r="AM183" s="295"/>
      <c r="AN183" s="5"/>
      <c r="AO183" s="33"/>
    </row>
    <row r="184" spans="4:41" s="117" customFormat="1" ht="14.25" customHeight="1">
      <c r="D184" s="33"/>
      <c r="E184" s="149"/>
      <c r="F184" s="356"/>
      <c r="G184" s="357"/>
      <c r="H184" s="357"/>
      <c r="I184" s="357"/>
      <c r="J184" s="357"/>
      <c r="K184" s="357"/>
      <c r="L184" s="357"/>
      <c r="M184" s="358"/>
      <c r="N184" s="321"/>
      <c r="O184" s="322"/>
      <c r="P184" s="322"/>
      <c r="Q184" s="322"/>
      <c r="R184" s="322"/>
      <c r="S184" s="322"/>
      <c r="T184" s="322"/>
      <c r="U184" s="322"/>
      <c r="V184" s="322"/>
      <c r="W184" s="300"/>
      <c r="X184" s="300"/>
      <c r="Y184" s="301"/>
      <c r="Z184" s="307"/>
      <c r="AA184" s="308"/>
      <c r="AB184" s="308"/>
      <c r="AC184" s="308"/>
      <c r="AD184" s="308"/>
      <c r="AE184" s="308"/>
      <c r="AF184" s="308"/>
      <c r="AG184" s="308"/>
      <c r="AH184" s="308"/>
      <c r="AI184" s="308"/>
      <c r="AJ184" s="308"/>
      <c r="AK184" s="308"/>
      <c r="AL184" s="308"/>
      <c r="AM184" s="309"/>
      <c r="AN184" s="5"/>
      <c r="AO184" s="33"/>
    </row>
    <row r="185" spans="4:41" s="117" customFormat="1" ht="14.25" customHeight="1">
      <c r="D185" s="33"/>
      <c r="E185" s="149"/>
      <c r="F185" s="236" t="s">
        <v>252</v>
      </c>
      <c r="G185" s="237"/>
      <c r="H185" s="237"/>
      <c r="I185" s="237"/>
      <c r="J185" s="237"/>
      <c r="K185" s="237"/>
      <c r="L185" s="237"/>
      <c r="M185" s="238"/>
      <c r="N185" s="319" t="str">
        <f>IF(浄化槽台帳!$AC$6="","",浄化槽台帳!$AC$6)</f>
        <v/>
      </c>
      <c r="O185" s="320"/>
      <c r="P185" s="320"/>
      <c r="Q185" s="320"/>
      <c r="R185" s="320"/>
      <c r="S185" s="320"/>
      <c r="T185" s="320"/>
      <c r="U185" s="320"/>
      <c r="V185" s="320"/>
      <c r="W185" s="302" t="s">
        <v>80</v>
      </c>
      <c r="X185" s="302"/>
      <c r="Y185" s="303"/>
      <c r="Z185" s="304"/>
      <c r="AA185" s="305"/>
      <c r="AB185" s="305"/>
      <c r="AC185" s="305"/>
      <c r="AD185" s="305"/>
      <c r="AE185" s="305"/>
      <c r="AF185" s="305"/>
      <c r="AG185" s="305"/>
      <c r="AH185" s="305"/>
      <c r="AI185" s="305"/>
      <c r="AJ185" s="305"/>
      <c r="AK185" s="305"/>
      <c r="AL185" s="305"/>
      <c r="AM185" s="306"/>
      <c r="AN185" s="5"/>
      <c r="AO185" s="33"/>
    </row>
    <row r="186" spans="4:41" s="117" customFormat="1" ht="14.25" customHeight="1">
      <c r="D186" s="33"/>
      <c r="E186" s="149"/>
      <c r="F186" s="236"/>
      <c r="G186" s="237"/>
      <c r="H186" s="237"/>
      <c r="I186" s="237"/>
      <c r="J186" s="237"/>
      <c r="K186" s="237"/>
      <c r="L186" s="237"/>
      <c r="M186" s="238"/>
      <c r="N186" s="319"/>
      <c r="O186" s="320"/>
      <c r="P186" s="320"/>
      <c r="Q186" s="320"/>
      <c r="R186" s="320"/>
      <c r="S186" s="320"/>
      <c r="T186" s="320"/>
      <c r="U186" s="320"/>
      <c r="V186" s="320"/>
      <c r="W186" s="289"/>
      <c r="X186" s="289"/>
      <c r="Y186" s="290"/>
      <c r="Z186" s="293"/>
      <c r="AA186" s="294"/>
      <c r="AB186" s="294"/>
      <c r="AC186" s="294"/>
      <c r="AD186" s="294"/>
      <c r="AE186" s="294"/>
      <c r="AF186" s="294"/>
      <c r="AG186" s="294"/>
      <c r="AH186" s="294"/>
      <c r="AI186" s="294"/>
      <c r="AJ186" s="294"/>
      <c r="AK186" s="294"/>
      <c r="AL186" s="294"/>
      <c r="AM186" s="295"/>
      <c r="AN186" s="5"/>
      <c r="AO186" s="33"/>
    </row>
    <row r="187" spans="4:41" s="117" customFormat="1" ht="14.25" customHeight="1">
      <c r="D187" s="33"/>
      <c r="E187" s="149"/>
      <c r="F187" s="239"/>
      <c r="G187" s="240"/>
      <c r="H187" s="240"/>
      <c r="I187" s="240"/>
      <c r="J187" s="240"/>
      <c r="K187" s="240"/>
      <c r="L187" s="240"/>
      <c r="M187" s="241"/>
      <c r="N187" s="323"/>
      <c r="O187" s="324"/>
      <c r="P187" s="324"/>
      <c r="Q187" s="324"/>
      <c r="R187" s="324"/>
      <c r="S187" s="324"/>
      <c r="T187" s="324"/>
      <c r="U187" s="324"/>
      <c r="V187" s="324"/>
      <c r="W187" s="291"/>
      <c r="X187" s="291"/>
      <c r="Y187" s="292"/>
      <c r="Z187" s="296"/>
      <c r="AA187" s="248"/>
      <c r="AB187" s="248"/>
      <c r="AC187" s="248"/>
      <c r="AD187" s="248"/>
      <c r="AE187" s="248"/>
      <c r="AF187" s="248"/>
      <c r="AG187" s="248"/>
      <c r="AH187" s="248"/>
      <c r="AI187" s="248"/>
      <c r="AJ187" s="248"/>
      <c r="AK187" s="248"/>
      <c r="AL187" s="248"/>
      <c r="AM187" s="297"/>
      <c r="AN187" s="5"/>
      <c r="AO187" s="33"/>
    </row>
    <row r="188" spans="4:41" s="117" customFormat="1">
      <c r="D188" s="33"/>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33"/>
    </row>
    <row r="189" spans="4:41" s="117" customFormat="1">
      <c r="D189" s="33"/>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33"/>
    </row>
    <row r="190" spans="4:41" s="117" customFormat="1">
      <c r="D190" s="33"/>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33"/>
    </row>
    <row r="191" spans="4:41" s="117" customFormat="1">
      <c r="D191" s="33"/>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33"/>
    </row>
    <row r="192" spans="4:41" s="117" customFormat="1">
      <c r="D192" s="33"/>
      <c r="E192" s="5"/>
      <c r="F192" s="163" t="s">
        <v>58</v>
      </c>
      <c r="G192" s="5"/>
      <c r="H192" s="5" t="s">
        <v>249</v>
      </c>
      <c r="I192" s="5"/>
      <c r="J192" s="5"/>
      <c r="K192" s="5"/>
      <c r="L192" s="5"/>
      <c r="M192" s="5"/>
      <c r="N192" s="31"/>
      <c r="O192" s="31"/>
      <c r="P192" s="31"/>
      <c r="Q192" s="31"/>
      <c r="R192" s="31"/>
      <c r="S192" s="31"/>
      <c r="T192" s="31"/>
      <c r="U192" s="31"/>
      <c r="V192" s="31"/>
      <c r="W192" s="31"/>
      <c r="X192" s="31"/>
      <c r="Y192" s="31"/>
      <c r="Z192" s="5"/>
      <c r="AA192" s="5"/>
      <c r="AB192" s="5"/>
      <c r="AC192" s="5"/>
      <c r="AD192" s="5"/>
      <c r="AE192" s="5"/>
      <c r="AF192" s="5"/>
      <c r="AG192" s="5"/>
      <c r="AH192" s="5"/>
      <c r="AI192" s="5"/>
      <c r="AJ192" s="5"/>
      <c r="AK192" s="5"/>
      <c r="AL192" s="5"/>
      <c r="AM192" s="5"/>
      <c r="AN192" s="5"/>
      <c r="AO192" s="33"/>
    </row>
    <row r="193" spans="4:41" s="117" customFormat="1">
      <c r="D193" s="33"/>
      <c r="E193" s="5"/>
      <c r="F193" s="148"/>
      <c r="G193" s="148"/>
      <c r="H193" s="148"/>
      <c r="I193" s="148"/>
      <c r="J193" s="148"/>
      <c r="K193" s="148"/>
      <c r="L193" s="148"/>
      <c r="M193" s="148"/>
      <c r="N193" s="31"/>
      <c r="O193" s="31"/>
      <c r="P193" s="31"/>
      <c r="Q193" s="31"/>
      <c r="R193" s="31"/>
      <c r="S193" s="31"/>
      <c r="T193" s="31"/>
      <c r="U193" s="31"/>
      <c r="V193" s="31"/>
      <c r="W193" s="31"/>
      <c r="X193" s="31"/>
      <c r="Y193" s="31"/>
      <c r="Z193" s="5"/>
      <c r="AA193" s="5"/>
      <c r="AB193" s="5"/>
      <c r="AC193" s="5"/>
      <c r="AD193" s="5"/>
      <c r="AE193" s="5"/>
      <c r="AF193" s="5"/>
      <c r="AG193" s="5"/>
      <c r="AH193" s="5"/>
      <c r="AI193" s="5"/>
      <c r="AJ193" s="5"/>
      <c r="AK193" s="5"/>
      <c r="AL193" s="5"/>
      <c r="AM193" s="5"/>
      <c r="AN193" s="5"/>
      <c r="AO193" s="33"/>
    </row>
    <row r="194" spans="4:41" s="117" customFormat="1" ht="14.25" customHeight="1">
      <c r="D194" s="33"/>
      <c r="E194" s="5"/>
      <c r="F194" s="339" t="s">
        <v>289</v>
      </c>
      <c r="G194" s="260"/>
      <c r="H194" s="260"/>
      <c r="I194" s="260"/>
      <c r="J194" s="260"/>
      <c r="K194" s="260"/>
      <c r="L194" s="260"/>
      <c r="M194" s="314"/>
      <c r="N194" s="310" t="s">
        <v>301</v>
      </c>
      <c r="O194" s="298"/>
      <c r="P194" s="298"/>
      <c r="Q194" s="298"/>
      <c r="R194" s="298"/>
      <c r="S194" s="298"/>
      <c r="T194" s="298"/>
      <c r="U194" s="298"/>
      <c r="V194" s="298"/>
      <c r="W194" s="298"/>
      <c r="X194" s="298"/>
      <c r="Y194" s="299"/>
      <c r="Z194" s="313" t="s">
        <v>79</v>
      </c>
      <c r="AA194" s="260"/>
      <c r="AB194" s="260"/>
      <c r="AC194" s="260"/>
      <c r="AD194" s="260"/>
      <c r="AE194" s="260"/>
      <c r="AF194" s="260"/>
      <c r="AG194" s="260"/>
      <c r="AH194" s="260"/>
      <c r="AI194" s="260"/>
      <c r="AJ194" s="260"/>
      <c r="AK194" s="260"/>
      <c r="AL194" s="260"/>
      <c r="AM194" s="314"/>
      <c r="AN194" s="5"/>
      <c r="AO194" s="33"/>
    </row>
    <row r="195" spans="4:41" s="117" customFormat="1" ht="14.25" customHeight="1">
      <c r="D195" s="33"/>
      <c r="E195" s="5"/>
      <c r="F195" s="236"/>
      <c r="G195" s="237"/>
      <c r="H195" s="237"/>
      <c r="I195" s="237"/>
      <c r="J195" s="237"/>
      <c r="K195" s="237"/>
      <c r="L195" s="237"/>
      <c r="M195" s="238"/>
      <c r="N195" s="311"/>
      <c r="O195" s="289"/>
      <c r="P195" s="289"/>
      <c r="Q195" s="289"/>
      <c r="R195" s="289"/>
      <c r="S195" s="289"/>
      <c r="T195" s="289"/>
      <c r="U195" s="289"/>
      <c r="V195" s="289"/>
      <c r="W195" s="289"/>
      <c r="X195" s="289"/>
      <c r="Y195" s="290"/>
      <c r="Z195" s="315"/>
      <c r="AA195" s="237"/>
      <c r="AB195" s="237"/>
      <c r="AC195" s="237"/>
      <c r="AD195" s="237"/>
      <c r="AE195" s="237"/>
      <c r="AF195" s="237"/>
      <c r="AG195" s="237"/>
      <c r="AH195" s="237"/>
      <c r="AI195" s="237"/>
      <c r="AJ195" s="237"/>
      <c r="AK195" s="237"/>
      <c r="AL195" s="237"/>
      <c r="AM195" s="238"/>
      <c r="AN195" s="5"/>
      <c r="AO195" s="33"/>
    </row>
    <row r="196" spans="4:41" s="117" customFormat="1" ht="14.25" customHeight="1">
      <c r="D196" s="33"/>
      <c r="E196" s="5"/>
      <c r="F196" s="239"/>
      <c r="G196" s="240"/>
      <c r="H196" s="240"/>
      <c r="I196" s="240"/>
      <c r="J196" s="240"/>
      <c r="K196" s="240"/>
      <c r="L196" s="240"/>
      <c r="M196" s="241"/>
      <c r="N196" s="312"/>
      <c r="O196" s="291"/>
      <c r="P196" s="291"/>
      <c r="Q196" s="291"/>
      <c r="R196" s="291"/>
      <c r="S196" s="291"/>
      <c r="T196" s="291"/>
      <c r="U196" s="291"/>
      <c r="V196" s="291"/>
      <c r="W196" s="291"/>
      <c r="X196" s="291"/>
      <c r="Y196" s="292"/>
      <c r="Z196" s="316"/>
      <c r="AA196" s="240"/>
      <c r="AB196" s="240"/>
      <c r="AC196" s="240"/>
      <c r="AD196" s="240"/>
      <c r="AE196" s="240"/>
      <c r="AF196" s="240"/>
      <c r="AG196" s="240"/>
      <c r="AH196" s="240"/>
      <c r="AI196" s="240"/>
      <c r="AJ196" s="240"/>
      <c r="AK196" s="240"/>
      <c r="AL196" s="240"/>
      <c r="AM196" s="241"/>
      <c r="AN196" s="5"/>
      <c r="AO196" s="33"/>
    </row>
    <row r="197" spans="4:41" s="117" customFormat="1" ht="18" customHeight="1">
      <c r="D197" s="33"/>
      <c r="E197" s="5"/>
      <c r="F197" s="339" t="s">
        <v>253</v>
      </c>
      <c r="G197" s="260"/>
      <c r="H197" s="260"/>
      <c r="I197" s="260"/>
      <c r="J197" s="260"/>
      <c r="K197" s="260"/>
      <c r="L197" s="260"/>
      <c r="M197" s="314"/>
      <c r="N197" s="359" t="str">
        <f>$N$206</f>
        <v/>
      </c>
      <c r="O197" s="360"/>
      <c r="P197" s="360"/>
      <c r="Q197" s="360"/>
      <c r="R197" s="360"/>
      <c r="S197" s="360"/>
      <c r="T197" s="360"/>
      <c r="U197" s="360"/>
      <c r="V197" s="360"/>
      <c r="W197" s="298" t="s">
        <v>80</v>
      </c>
      <c r="X197" s="298"/>
      <c r="Y197" s="299"/>
      <c r="Z197" s="361" t="s">
        <v>299</v>
      </c>
      <c r="AA197" s="247"/>
      <c r="AB197" s="247"/>
      <c r="AC197" s="247"/>
      <c r="AD197" s="247"/>
      <c r="AE197" s="247"/>
      <c r="AF197" s="247"/>
      <c r="AG197" s="247"/>
      <c r="AH197" s="247"/>
      <c r="AI197" s="247"/>
      <c r="AJ197" s="247"/>
      <c r="AK197" s="247"/>
      <c r="AL197" s="247"/>
      <c r="AM197" s="362"/>
      <c r="AN197" s="5"/>
      <c r="AO197" s="33"/>
    </row>
    <row r="198" spans="4:41" s="117" customFormat="1" ht="14.25" customHeight="1">
      <c r="D198" s="33"/>
      <c r="E198" s="5"/>
      <c r="F198" s="236"/>
      <c r="G198" s="237"/>
      <c r="H198" s="237"/>
      <c r="I198" s="237"/>
      <c r="J198" s="237"/>
      <c r="K198" s="237"/>
      <c r="L198" s="237"/>
      <c r="M198" s="238"/>
      <c r="N198" s="319"/>
      <c r="O198" s="320"/>
      <c r="P198" s="320"/>
      <c r="Q198" s="320"/>
      <c r="R198" s="320"/>
      <c r="S198" s="320"/>
      <c r="T198" s="320"/>
      <c r="U198" s="320"/>
      <c r="V198" s="320"/>
      <c r="W198" s="289"/>
      <c r="X198" s="289"/>
      <c r="Y198" s="290"/>
      <c r="Z198" s="363" t="s">
        <v>260</v>
      </c>
      <c r="AA198" s="364"/>
      <c r="AB198" s="431" t="e">
        <f>ROUNDDOWN($N$206/1.1*0.1,0)</f>
        <v>#VALUE!</v>
      </c>
      <c r="AC198" s="431"/>
      <c r="AD198" s="431"/>
      <c r="AE198" s="431"/>
      <c r="AF198" s="431"/>
      <c r="AG198" s="433" t="s">
        <v>300</v>
      </c>
      <c r="AH198" s="433"/>
      <c r="AI198" s="433"/>
      <c r="AJ198" s="433"/>
      <c r="AK198" s="433"/>
      <c r="AL198" s="433"/>
      <c r="AM198" s="434"/>
      <c r="AN198" s="5"/>
      <c r="AO198" s="33"/>
    </row>
    <row r="199" spans="4:41" s="117" customFormat="1" ht="14.25" customHeight="1">
      <c r="D199" s="33"/>
      <c r="E199" s="5"/>
      <c r="F199" s="340"/>
      <c r="G199" s="280"/>
      <c r="H199" s="280"/>
      <c r="I199" s="280"/>
      <c r="J199" s="280"/>
      <c r="K199" s="280"/>
      <c r="L199" s="280"/>
      <c r="M199" s="341"/>
      <c r="N199" s="321"/>
      <c r="O199" s="322"/>
      <c r="P199" s="322"/>
      <c r="Q199" s="322"/>
      <c r="R199" s="322"/>
      <c r="S199" s="322"/>
      <c r="T199" s="322"/>
      <c r="U199" s="322"/>
      <c r="V199" s="322"/>
      <c r="W199" s="300"/>
      <c r="X199" s="300"/>
      <c r="Y199" s="301"/>
      <c r="Z199" s="365"/>
      <c r="AA199" s="366"/>
      <c r="AB199" s="432"/>
      <c r="AC199" s="432"/>
      <c r="AD199" s="432"/>
      <c r="AE199" s="432"/>
      <c r="AF199" s="432"/>
      <c r="AG199" s="435"/>
      <c r="AH199" s="435"/>
      <c r="AI199" s="435"/>
      <c r="AJ199" s="435"/>
      <c r="AK199" s="435"/>
      <c r="AL199" s="435"/>
      <c r="AM199" s="436"/>
      <c r="AN199" s="5"/>
      <c r="AO199" s="33"/>
    </row>
    <row r="200" spans="4:41" s="117" customFormat="1" ht="14.25" customHeight="1">
      <c r="D200" s="33"/>
      <c r="E200" s="5"/>
      <c r="F200" s="227" t="s">
        <v>258</v>
      </c>
      <c r="G200" s="228"/>
      <c r="H200" s="228"/>
      <c r="I200" s="228"/>
      <c r="J200" s="228"/>
      <c r="K200" s="228"/>
      <c r="L200" s="228"/>
      <c r="M200" s="229"/>
      <c r="N200" s="437" t="s">
        <v>260</v>
      </c>
      <c r="O200" s="318" t="str">
        <f>$N$179</f>
        <v/>
      </c>
      <c r="P200" s="318"/>
      <c r="Q200" s="318"/>
      <c r="R200" s="318"/>
      <c r="S200" s="318"/>
      <c r="T200" s="318"/>
      <c r="U200" s="318"/>
      <c r="V200" s="318"/>
      <c r="W200" s="302" t="s">
        <v>259</v>
      </c>
      <c r="X200" s="302"/>
      <c r="Y200" s="303"/>
      <c r="Z200" s="304" t="str">
        <f>$Z$179</f>
        <v/>
      </c>
      <c r="AA200" s="305"/>
      <c r="AB200" s="305"/>
      <c r="AC200" s="305"/>
      <c r="AD200" s="305"/>
      <c r="AE200" s="305"/>
      <c r="AF200" s="305"/>
      <c r="AG200" s="305"/>
      <c r="AH200" s="305"/>
      <c r="AI200" s="305"/>
      <c r="AJ200" s="305"/>
      <c r="AK200" s="305"/>
      <c r="AL200" s="305"/>
      <c r="AM200" s="306"/>
      <c r="AN200" s="5"/>
      <c r="AO200" s="33"/>
    </row>
    <row r="201" spans="4:41" s="117" customFormat="1" ht="14.25" customHeight="1">
      <c r="D201" s="33"/>
      <c r="E201" s="5"/>
      <c r="F201" s="230"/>
      <c r="G201" s="231"/>
      <c r="H201" s="231"/>
      <c r="I201" s="231"/>
      <c r="J201" s="231"/>
      <c r="K201" s="231"/>
      <c r="L201" s="231"/>
      <c r="M201" s="232"/>
      <c r="N201" s="311"/>
      <c r="O201" s="320"/>
      <c r="P201" s="320"/>
      <c r="Q201" s="320"/>
      <c r="R201" s="320"/>
      <c r="S201" s="320"/>
      <c r="T201" s="320"/>
      <c r="U201" s="320"/>
      <c r="V201" s="320"/>
      <c r="W201" s="289"/>
      <c r="X201" s="289"/>
      <c r="Y201" s="290"/>
      <c r="Z201" s="293"/>
      <c r="AA201" s="294"/>
      <c r="AB201" s="294"/>
      <c r="AC201" s="294"/>
      <c r="AD201" s="294"/>
      <c r="AE201" s="294"/>
      <c r="AF201" s="294"/>
      <c r="AG201" s="294"/>
      <c r="AH201" s="294"/>
      <c r="AI201" s="294"/>
      <c r="AJ201" s="294"/>
      <c r="AK201" s="294"/>
      <c r="AL201" s="294"/>
      <c r="AM201" s="295"/>
      <c r="AN201" s="5"/>
      <c r="AO201" s="33"/>
    </row>
    <row r="202" spans="4:41" s="117" customFormat="1" ht="14.25" customHeight="1">
      <c r="D202" s="33"/>
      <c r="E202" s="5"/>
      <c r="F202" s="233"/>
      <c r="G202" s="234"/>
      <c r="H202" s="234"/>
      <c r="I202" s="234"/>
      <c r="J202" s="234"/>
      <c r="K202" s="234"/>
      <c r="L202" s="234"/>
      <c r="M202" s="235"/>
      <c r="N202" s="438"/>
      <c r="O202" s="322"/>
      <c r="P202" s="322"/>
      <c r="Q202" s="322"/>
      <c r="R202" s="322"/>
      <c r="S202" s="322"/>
      <c r="T202" s="322"/>
      <c r="U202" s="322"/>
      <c r="V202" s="322"/>
      <c r="W202" s="300"/>
      <c r="X202" s="300"/>
      <c r="Y202" s="301"/>
      <c r="Z202" s="307"/>
      <c r="AA202" s="308"/>
      <c r="AB202" s="308"/>
      <c r="AC202" s="308"/>
      <c r="AD202" s="308"/>
      <c r="AE202" s="308"/>
      <c r="AF202" s="308"/>
      <c r="AG202" s="308"/>
      <c r="AH202" s="308"/>
      <c r="AI202" s="308"/>
      <c r="AJ202" s="308"/>
      <c r="AK202" s="308"/>
      <c r="AL202" s="308"/>
      <c r="AM202" s="309"/>
      <c r="AN202" s="5"/>
      <c r="AO202" s="33"/>
    </row>
    <row r="203" spans="4:41" s="117" customFormat="1" ht="14.25" customHeight="1">
      <c r="D203" s="33"/>
      <c r="E203" s="5"/>
      <c r="F203" s="227" t="s">
        <v>255</v>
      </c>
      <c r="G203" s="228"/>
      <c r="H203" s="228"/>
      <c r="I203" s="228"/>
      <c r="J203" s="228"/>
      <c r="K203" s="228"/>
      <c r="L203" s="228"/>
      <c r="M203" s="229"/>
      <c r="N203" s="437" t="s">
        <v>260</v>
      </c>
      <c r="O203" s="318" t="str">
        <f>$N$182</f>
        <v/>
      </c>
      <c r="P203" s="318"/>
      <c r="Q203" s="318"/>
      <c r="R203" s="318"/>
      <c r="S203" s="318"/>
      <c r="T203" s="318"/>
      <c r="U203" s="318"/>
      <c r="V203" s="318"/>
      <c r="W203" s="302" t="s">
        <v>259</v>
      </c>
      <c r="X203" s="302"/>
      <c r="Y203" s="303"/>
      <c r="Z203" s="304" t="str">
        <f>$Z$182</f>
        <v/>
      </c>
      <c r="AA203" s="305"/>
      <c r="AB203" s="305"/>
      <c r="AC203" s="305"/>
      <c r="AD203" s="305"/>
      <c r="AE203" s="305"/>
      <c r="AF203" s="305"/>
      <c r="AG203" s="305"/>
      <c r="AH203" s="305"/>
      <c r="AI203" s="305"/>
      <c r="AJ203" s="305"/>
      <c r="AK203" s="305"/>
      <c r="AL203" s="305"/>
      <c r="AM203" s="306"/>
      <c r="AN203" s="5"/>
      <c r="AO203" s="33"/>
    </row>
    <row r="204" spans="4:41" s="117" customFormat="1" ht="14.25" customHeight="1">
      <c r="D204" s="33"/>
      <c r="E204" s="5"/>
      <c r="F204" s="230"/>
      <c r="G204" s="231"/>
      <c r="H204" s="231"/>
      <c r="I204" s="231"/>
      <c r="J204" s="231"/>
      <c r="K204" s="231"/>
      <c r="L204" s="231"/>
      <c r="M204" s="232"/>
      <c r="N204" s="311"/>
      <c r="O204" s="320"/>
      <c r="P204" s="320"/>
      <c r="Q204" s="320"/>
      <c r="R204" s="320"/>
      <c r="S204" s="320"/>
      <c r="T204" s="320"/>
      <c r="U204" s="320"/>
      <c r="V204" s="320"/>
      <c r="W204" s="289"/>
      <c r="X204" s="289"/>
      <c r="Y204" s="290"/>
      <c r="Z204" s="293"/>
      <c r="AA204" s="294"/>
      <c r="AB204" s="294"/>
      <c r="AC204" s="294"/>
      <c r="AD204" s="294"/>
      <c r="AE204" s="294"/>
      <c r="AF204" s="294"/>
      <c r="AG204" s="294"/>
      <c r="AH204" s="294"/>
      <c r="AI204" s="294"/>
      <c r="AJ204" s="294"/>
      <c r="AK204" s="294"/>
      <c r="AL204" s="294"/>
      <c r="AM204" s="295"/>
      <c r="AN204" s="5"/>
      <c r="AO204" s="33"/>
    </row>
    <row r="205" spans="4:41" s="117" customFormat="1" ht="14.25" customHeight="1">
      <c r="D205" s="33"/>
      <c r="E205" s="5"/>
      <c r="F205" s="233"/>
      <c r="G205" s="234"/>
      <c r="H205" s="234"/>
      <c r="I205" s="234"/>
      <c r="J205" s="234"/>
      <c r="K205" s="234"/>
      <c r="L205" s="234"/>
      <c r="M205" s="235"/>
      <c r="N205" s="438"/>
      <c r="O205" s="322"/>
      <c r="P205" s="322"/>
      <c r="Q205" s="322"/>
      <c r="R205" s="322"/>
      <c r="S205" s="322"/>
      <c r="T205" s="322"/>
      <c r="U205" s="322"/>
      <c r="V205" s="322"/>
      <c r="W205" s="300"/>
      <c r="X205" s="300"/>
      <c r="Y205" s="301"/>
      <c r="Z205" s="307"/>
      <c r="AA205" s="308"/>
      <c r="AB205" s="308"/>
      <c r="AC205" s="308"/>
      <c r="AD205" s="308"/>
      <c r="AE205" s="308"/>
      <c r="AF205" s="308"/>
      <c r="AG205" s="308"/>
      <c r="AH205" s="308"/>
      <c r="AI205" s="308"/>
      <c r="AJ205" s="308"/>
      <c r="AK205" s="308"/>
      <c r="AL205" s="308"/>
      <c r="AM205" s="309"/>
      <c r="AN205" s="5"/>
      <c r="AO205" s="33"/>
    </row>
    <row r="206" spans="4:41" s="117" customFormat="1" ht="14.25" customHeight="1">
      <c r="D206" s="33"/>
      <c r="E206" s="5"/>
      <c r="F206" s="236" t="s">
        <v>256</v>
      </c>
      <c r="G206" s="237"/>
      <c r="H206" s="237"/>
      <c r="I206" s="237"/>
      <c r="J206" s="237"/>
      <c r="K206" s="237"/>
      <c r="L206" s="237"/>
      <c r="M206" s="238"/>
      <c r="N206" s="317" t="str">
        <f>IF(浄化槽台帳!$AC$6="","",浄化槽台帳!$AC$6)</f>
        <v/>
      </c>
      <c r="O206" s="318"/>
      <c r="P206" s="318"/>
      <c r="Q206" s="318"/>
      <c r="R206" s="318"/>
      <c r="S206" s="318"/>
      <c r="T206" s="318"/>
      <c r="U206" s="318"/>
      <c r="V206" s="318"/>
      <c r="W206" s="289" t="s">
        <v>80</v>
      </c>
      <c r="X206" s="289"/>
      <c r="Y206" s="290"/>
      <c r="Z206" s="293"/>
      <c r="AA206" s="294"/>
      <c r="AB206" s="294"/>
      <c r="AC206" s="294"/>
      <c r="AD206" s="294"/>
      <c r="AE206" s="294"/>
      <c r="AF206" s="294"/>
      <c r="AG206" s="294"/>
      <c r="AH206" s="294"/>
      <c r="AI206" s="294"/>
      <c r="AJ206" s="294"/>
      <c r="AK206" s="294"/>
      <c r="AL206" s="294"/>
      <c r="AM206" s="295"/>
      <c r="AN206" s="5"/>
      <c r="AO206" s="33"/>
    </row>
    <row r="207" spans="4:41" s="117" customFormat="1" ht="14.25" customHeight="1">
      <c r="D207" s="33"/>
      <c r="E207" s="5"/>
      <c r="F207" s="236"/>
      <c r="G207" s="237"/>
      <c r="H207" s="237"/>
      <c r="I207" s="237"/>
      <c r="J207" s="237"/>
      <c r="K207" s="237"/>
      <c r="L207" s="237"/>
      <c r="M207" s="238"/>
      <c r="N207" s="319"/>
      <c r="O207" s="320"/>
      <c r="P207" s="320"/>
      <c r="Q207" s="320"/>
      <c r="R207" s="320"/>
      <c r="S207" s="320"/>
      <c r="T207" s="320"/>
      <c r="U207" s="320"/>
      <c r="V207" s="320"/>
      <c r="W207" s="289"/>
      <c r="X207" s="289"/>
      <c r="Y207" s="290"/>
      <c r="Z207" s="293"/>
      <c r="AA207" s="294"/>
      <c r="AB207" s="294"/>
      <c r="AC207" s="294"/>
      <c r="AD207" s="294"/>
      <c r="AE207" s="294"/>
      <c r="AF207" s="294"/>
      <c r="AG207" s="294"/>
      <c r="AH207" s="294"/>
      <c r="AI207" s="294"/>
      <c r="AJ207" s="294"/>
      <c r="AK207" s="294"/>
      <c r="AL207" s="294"/>
      <c r="AM207" s="295"/>
      <c r="AN207" s="5"/>
      <c r="AO207" s="33"/>
    </row>
    <row r="208" spans="4:41" s="117" customFormat="1" ht="14.25" customHeight="1">
      <c r="D208" s="33"/>
      <c r="E208" s="5"/>
      <c r="F208" s="239"/>
      <c r="G208" s="240"/>
      <c r="H208" s="240"/>
      <c r="I208" s="240"/>
      <c r="J208" s="240"/>
      <c r="K208" s="240"/>
      <c r="L208" s="240"/>
      <c r="M208" s="241"/>
      <c r="N208" s="323"/>
      <c r="O208" s="324"/>
      <c r="P208" s="324"/>
      <c r="Q208" s="324"/>
      <c r="R208" s="324"/>
      <c r="S208" s="324"/>
      <c r="T208" s="324"/>
      <c r="U208" s="324"/>
      <c r="V208" s="324"/>
      <c r="W208" s="291"/>
      <c r="X208" s="291"/>
      <c r="Y208" s="292"/>
      <c r="Z208" s="296"/>
      <c r="AA208" s="248"/>
      <c r="AB208" s="248"/>
      <c r="AC208" s="248"/>
      <c r="AD208" s="248"/>
      <c r="AE208" s="248"/>
      <c r="AF208" s="248"/>
      <c r="AG208" s="248"/>
      <c r="AH208" s="248"/>
      <c r="AI208" s="248"/>
      <c r="AJ208" s="248"/>
      <c r="AK208" s="248"/>
      <c r="AL208" s="248"/>
      <c r="AM208" s="297"/>
      <c r="AN208" s="5"/>
      <c r="AO208" s="33"/>
    </row>
    <row r="209" spans="1:41" s="117" customFormat="1" ht="19.5" customHeight="1">
      <c r="D209" s="33"/>
      <c r="E209" s="5"/>
      <c r="F209" s="5" t="s">
        <v>311</v>
      </c>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33"/>
    </row>
    <row r="210" spans="1:41" s="117" customFormat="1">
      <c r="A210" s="115"/>
      <c r="B210" s="115"/>
      <c r="C210" s="11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33"/>
    </row>
    <row r="211" spans="1:41" s="117" customForma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row>
    <row r="212" spans="1:41" s="117" customForma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row>
    <row r="213" spans="1:41" s="117" customForma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row>
    <row r="214" spans="1:41" s="117" customForma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row>
    <row r="215" spans="1:41" s="117" customForma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row>
    <row r="216" spans="1:41" s="117" customForma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row>
    <row r="217" spans="1:41" s="117" customForma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row>
    <row r="218" spans="1:41" s="117" customForma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row>
    <row r="219" spans="1:41" s="117" customForma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row>
    <row r="220" spans="1:41" s="117" customForma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row>
    <row r="221" spans="1:41" s="117" customForma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row>
    <row r="222" spans="1:41" s="117" customForma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row>
    <row r="223" spans="1:41" s="117" customForma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row>
    <row r="224" spans="1:41" s="117" customForma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row>
    <row r="225" spans="1:40" s="117" customForma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row>
    <row r="226" spans="1:40" s="117" customForma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row>
    <row r="227" spans="1:40" s="117" customForma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row>
    <row r="228" spans="1:40" s="117" customForma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row>
    <row r="229" spans="1:40" s="117" customForma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row>
    <row r="230" spans="1:40" s="117" customForma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row>
    <row r="231" spans="1:40" s="117" customForma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row>
    <row r="232" spans="1:40" s="117" customForma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row>
    <row r="233" spans="1:40" s="117" customForma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row>
    <row r="234" spans="1:40" s="117" customForma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row>
    <row r="235" spans="1:40" s="117" customForma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row>
    <row r="236" spans="1:40" s="117" customForma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row>
    <row r="237" spans="1:40" s="117" customForma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row>
    <row r="238" spans="1:40" s="117" customForma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row>
    <row r="239" spans="1:40" s="117" customForma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row>
    <row r="240" spans="1:40" s="117" customForma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row>
    <row r="241" spans="1:40" s="117" customForma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row>
    <row r="242" spans="1:40" s="117" customForma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row>
    <row r="243" spans="1:40" s="117" customForma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row>
    <row r="244" spans="1:40" s="117" customForma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row>
    <row r="245" spans="1:40" s="117" customForma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row>
    <row r="246" spans="1:40" s="117" customForma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row>
    <row r="247" spans="1:40" s="117" customForma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row>
    <row r="248" spans="1:40" s="117" customForma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row>
    <row r="249" spans="1:40" s="117" customForma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row>
    <row r="250" spans="1:40" s="117" customForma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row>
    <row r="251" spans="1:40" s="117" customForma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row>
    <row r="252" spans="1:40" s="117" customForma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row>
    <row r="253" spans="1:40" s="117" customForma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row>
    <row r="254" spans="1:40" s="117" customForma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row>
    <row r="255" spans="1:40" s="117" customForma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row>
    <row r="256" spans="1:40" s="117" customForma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row>
    <row r="257" spans="1:40" s="117" customForma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row>
    <row r="258" spans="1:40" s="117" customForma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row>
    <row r="259" spans="1:40" s="117" customForma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row>
    <row r="260" spans="1:40" s="117" customForma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row>
    <row r="261" spans="1:40" s="117" customForma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row>
    <row r="262" spans="1:40" s="117" customForma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row>
    <row r="263" spans="1:40" s="117" customForma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row>
    <row r="264" spans="1:40" s="117" customForma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row>
    <row r="265" spans="1:40" s="117" customForma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row>
    <row r="266" spans="1:40" s="117" customForma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row>
    <row r="267" spans="1:40" s="117" customForma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row>
    <row r="268" spans="1:40" s="117" customForma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row>
    <row r="269" spans="1:40" s="117" customForma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row>
    <row r="270" spans="1:40" s="117" customForma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row>
    <row r="271" spans="1:40" s="117" customForma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row>
    <row r="272" spans="1:40" s="117" customForma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row>
    <row r="273" spans="1:40" s="117" customForma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row>
    <row r="274" spans="1:40" s="117" customForma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row>
    <row r="275" spans="1:40" s="117" customForma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row>
    <row r="276" spans="1:40" s="117" customForma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row>
    <row r="277" spans="1:40" s="117" customForma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row>
    <row r="278" spans="1:40" s="117" customForma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row>
    <row r="279" spans="1:40" s="117" customForma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row>
    <row r="280" spans="1:40" s="117" customForma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row>
    <row r="281" spans="1:40" s="117" customForma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row>
    <row r="282" spans="1:40" s="117" customForma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row>
    <row r="283" spans="1:40" s="117" customForma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row>
    <row r="284" spans="1:40" s="117" customForma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row>
    <row r="285" spans="1:40" s="117" customForma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row>
    <row r="286" spans="1:40" s="117" customForma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row>
    <row r="287" spans="1:40" s="117" customForma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row>
    <row r="288" spans="1:40" s="117" customForma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row>
    <row r="289" spans="1:40" s="117" customForma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row>
    <row r="290" spans="1:40" s="117" customForma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row>
    <row r="291" spans="1:40" s="117" customForma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row>
    <row r="292" spans="1:40" s="117" customForma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row>
    <row r="293" spans="1:40" s="117" customForma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row>
    <row r="294" spans="1:40" s="117" customForma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row>
    <row r="295" spans="1:40" s="117" customForma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row>
    <row r="296" spans="1:40" s="117" customForma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row>
    <row r="297" spans="1:40" s="117" customForma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row>
    <row r="298" spans="1:40" s="117" customForma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row>
    <row r="299" spans="1:40" s="117" customForma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row>
    <row r="300" spans="1:40" s="117" customForma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row>
    <row r="301" spans="1:40" s="117" customForma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row>
    <row r="302" spans="1:40" s="117" customForma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row>
    <row r="303" spans="1:40" s="117" customForma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row>
    <row r="304" spans="1:40" s="117" customForma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row>
    <row r="305" spans="1:40" s="117" customForma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row>
    <row r="306" spans="1:40" s="117" customForma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row>
    <row r="307" spans="1:40" s="117" customForma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row>
    <row r="308" spans="1:40" s="117" customForma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row>
    <row r="309" spans="1:40" s="117" customForma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row>
    <row r="310" spans="1:40" s="117" customForma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row>
    <row r="311" spans="1:40" s="117" customForma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row>
    <row r="312" spans="1:40" s="117" customForma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row>
    <row r="313" spans="1:40" s="117" customForma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row>
    <row r="314" spans="1:40" s="117" customForma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row>
    <row r="315" spans="1:40" s="117" customForma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row>
    <row r="316" spans="1:40" s="117" customForma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row>
    <row r="317" spans="1:40" s="117" customForma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row>
    <row r="318" spans="1:40" s="117" customForma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row>
    <row r="319" spans="1:40" s="117" customForma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row>
    <row r="320" spans="1:40" s="117" customForma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row>
    <row r="321" spans="1:40" s="117" customForma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row>
    <row r="322" spans="1:40" s="117" customForma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row>
    <row r="323" spans="1:40" s="117" customForma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row>
    <row r="324" spans="1:40" s="117" customForma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row>
    <row r="325" spans="1:40" s="117" customForma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row>
    <row r="326" spans="1:40" s="117" customForma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row>
    <row r="327" spans="1:40" s="117" customForma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row>
    <row r="328" spans="1:40" s="117" customForma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row>
    <row r="329" spans="1:40" s="117" customForma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row>
    <row r="330" spans="1:40" s="117" customForma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row>
    <row r="331" spans="1:40" s="117" customForma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row>
    <row r="332" spans="1:40" s="117" customForma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row>
    <row r="333" spans="1:40" s="117" customForma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row>
    <row r="334" spans="1:40" s="117" customForma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row>
    <row r="335" spans="1:40" s="117" customForma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row>
    <row r="336" spans="1:40" s="117" customForma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row>
    <row r="337" spans="1:40" s="117" customForma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row>
    <row r="338" spans="1:40" s="117" customForma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row>
    <row r="339" spans="1:40" s="117" customForma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row>
    <row r="340" spans="1:40" s="117" customForma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row>
    <row r="341" spans="1:40" s="117" customForma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row>
    <row r="342" spans="1:40" s="117" customForma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row>
    <row r="343" spans="1:40" s="117" customForma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row>
    <row r="344" spans="1:40" s="117" customForma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row>
    <row r="345" spans="1:40" s="117" customForma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row>
    <row r="346" spans="1:40" s="117" customForma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row>
    <row r="347" spans="1:40" s="117" customForma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row>
    <row r="348" spans="1:40" s="117" customForma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row>
    <row r="349" spans="1:40" s="117" customForma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row>
    <row r="350" spans="1:40" s="117" customForma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row>
    <row r="351" spans="1:40" s="117" customForma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row>
    <row r="352" spans="1:40" s="117" customForma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row>
    <row r="353" spans="1:40" s="117" customForma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row>
    <row r="354" spans="1:40" s="117" customForma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row>
    <row r="355" spans="1:40" s="117" customForma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row>
    <row r="356" spans="1:40" s="117" customForma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row>
    <row r="357" spans="1:40" s="117" customForma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row>
    <row r="358" spans="1:40" s="117" customForma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row>
    <row r="359" spans="1:40" s="117" customForma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row>
    <row r="360" spans="1:40" s="117" customForma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row>
    <row r="361" spans="1:40" s="117" customForma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row>
    <row r="362" spans="1:40" s="117" customForma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row>
    <row r="363" spans="1:40" s="117" customForma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row>
    <row r="364" spans="1:40" s="117" customForma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row>
    <row r="365" spans="1:40" s="117" customForma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row>
    <row r="366" spans="1:40" s="117" customForma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row>
    <row r="367" spans="1:40" s="117" customForma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row>
    <row r="368" spans="1:40" s="117" customForma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row>
    <row r="369" spans="1:40" s="117" customForma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row>
    <row r="370" spans="1:40" s="117" customForma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row>
    <row r="371" spans="1:40" s="117" customForma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row>
    <row r="372" spans="1:40" s="117" customForma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row>
    <row r="373" spans="1:40" s="117" customForma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row>
    <row r="374" spans="1:40" s="117" customForma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row>
    <row r="375" spans="1:40" s="117" customForma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row>
    <row r="376" spans="1:40" s="117" customForma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row>
    <row r="377" spans="1:40" s="117" customForma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row>
    <row r="378" spans="1:40" s="117" customForma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row>
    <row r="379" spans="1:40" s="117" customForma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row>
    <row r="380" spans="1:40" s="117" customForma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row>
    <row r="381" spans="1:40" s="117" customForma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row>
    <row r="382" spans="1:40" s="117" customForma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row>
    <row r="383" spans="1:40" s="117" customForma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row>
    <row r="384" spans="1:40" s="117" customForma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row>
    <row r="385" spans="1:40" s="117" customForma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row>
    <row r="386" spans="1:40" s="117" customForma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row>
    <row r="387" spans="1:40" s="117" customForma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row>
    <row r="388" spans="1:40" s="117" customForma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row>
    <row r="389" spans="1:40" s="117" customForma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row>
    <row r="390" spans="1:40" s="117" customForma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row>
    <row r="391" spans="1:40" s="117" customForma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row>
    <row r="392" spans="1:40" s="117" customForma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row>
    <row r="393" spans="1:40" s="117" customForma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row>
    <row r="394" spans="1:40" s="117" customForma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row>
    <row r="395" spans="1:40" s="117" customForma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row>
    <row r="396" spans="1:40" s="117" customForma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row>
    <row r="397" spans="1:40" s="117" customForma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row>
    <row r="398" spans="1:40" s="117" customForma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row>
    <row r="399" spans="1:40" s="117" customForma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row>
    <row r="400" spans="1:40" s="117" customForma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row>
    <row r="401" spans="1:40" s="117" customForma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row>
    <row r="402" spans="1:40" s="117" customForma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row>
    <row r="403" spans="1:40" s="117" customForma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row>
    <row r="404" spans="1:40" s="117" customForma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row>
    <row r="405" spans="1:40" s="117" customForma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row>
    <row r="406" spans="1:40" s="117" customForma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row>
    <row r="407" spans="1:40" s="117" customForma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row>
    <row r="408" spans="1:40" s="117" customForma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row>
    <row r="409" spans="1:40" s="117" customForma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row>
    <row r="410" spans="1:40" s="117" customForma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row>
    <row r="411" spans="1:40" s="117" customForma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row>
    <row r="412" spans="1:40" s="117" customForma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row>
    <row r="413" spans="1:40" s="117" customForma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row>
    <row r="414" spans="1:40" s="117" customForma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row>
    <row r="415" spans="1:40" s="117" customForma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row>
    <row r="416" spans="1:40" s="117" customForma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row>
    <row r="417" spans="1:40" s="117" customForma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row>
    <row r="418" spans="1:40" s="117" customForma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row>
    <row r="419" spans="1:40" s="117" customForma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row>
    <row r="420" spans="1:40" s="117" customForma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row>
    <row r="421" spans="1:40" s="117" customForma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row>
    <row r="422" spans="1:40" s="117" customForma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row>
    <row r="423" spans="1:40" s="117" customForma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row>
    <row r="424" spans="1:40" s="117" customForma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row>
    <row r="425" spans="1:40" s="117" customForma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row>
    <row r="426" spans="1:40" s="117" customForma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row>
    <row r="427" spans="1:40" s="117" customForma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row>
    <row r="428" spans="1:40" s="117" customForma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row>
    <row r="429" spans="1:40" s="117" customForma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row>
    <row r="430" spans="1:40" s="117" customForma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row>
    <row r="431" spans="1:40" s="117" customForma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row>
    <row r="432" spans="1:40" s="117" customForma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row>
    <row r="433" spans="1:40" s="117" customForma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row>
    <row r="434" spans="1:40" s="117" customForma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row>
    <row r="435" spans="1:40" s="117" customForma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row>
    <row r="436" spans="1:40" s="117" customForma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row>
    <row r="437" spans="1:40" s="117" customForma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row>
    <row r="438" spans="1:40" s="117" customForma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row>
    <row r="439" spans="1:40" s="117" customForma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row>
    <row r="440" spans="1:40" s="117" customForma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row>
    <row r="441" spans="1:40" s="117" customForma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row>
    <row r="442" spans="1:40" s="117" customForma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row>
    <row r="443" spans="1:40" s="117" customForma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row>
    <row r="444" spans="1:40" s="117" customForma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row>
    <row r="445" spans="1:40" s="117" customForma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row>
    <row r="446" spans="1:40" s="117" customForma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row>
    <row r="447" spans="1:40" s="117" customForma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row>
    <row r="448" spans="1:40" s="117" customForma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row>
    <row r="449" spans="1:40" s="117" customForma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row>
    <row r="450" spans="1:40" s="117" customForma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row>
    <row r="451" spans="1:40" s="117" customForma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row>
    <row r="452" spans="1:40" s="117" customForma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row>
    <row r="453" spans="1:40" s="117" customForma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row>
    <row r="454" spans="1:40" s="117" customForma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row>
    <row r="455" spans="1:40" s="117" customForma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row>
    <row r="456" spans="1:40" s="117" customForma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row>
    <row r="457" spans="1:40" s="117" customForma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row>
    <row r="458" spans="1:40" s="117" customForma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row>
    <row r="459" spans="1:40" s="117" customForma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row>
    <row r="460" spans="1:40" s="117" customForma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row>
    <row r="461" spans="1:40" s="117" customForma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row>
    <row r="462" spans="1:40" s="117" customForma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row>
    <row r="463" spans="1:40" s="117" customForma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row>
    <row r="464" spans="1:40" s="117" customForma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row>
    <row r="465" spans="1:40" s="117" customForma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row>
    <row r="466" spans="1:40" s="117" customForma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row>
    <row r="467" spans="1:40" s="117" customForma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row>
    <row r="468" spans="1:40" s="117" customForma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row>
    <row r="469" spans="1:40" s="117" customForma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row>
    <row r="470" spans="1:40" s="117" customForma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row>
    <row r="471" spans="1:40" s="117" customForma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row>
    <row r="472" spans="1:40" s="117" customForma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row>
    <row r="473" spans="1:40" s="117" customForma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row>
    <row r="474" spans="1:40" s="117" customForma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row>
    <row r="475" spans="1:40" s="117" customForma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row>
    <row r="476" spans="1:40" s="117" customForma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row>
    <row r="477" spans="1:40" s="117" customForma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row>
    <row r="478" spans="1:40" s="117" customForma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row>
    <row r="479" spans="1:40" s="117" customForma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row>
    <row r="480" spans="1:40" s="117" customForma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row>
    <row r="481" spans="1:40" s="117" customForma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row>
    <row r="482" spans="1:40" s="117" customForma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row>
    <row r="483" spans="1:40" s="117" customForma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row>
    <row r="484" spans="1:40" s="117" customForma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row>
    <row r="485" spans="1:40" s="117" customForma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row>
    <row r="486" spans="1:40" s="117" customForma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row>
    <row r="487" spans="1:40" s="117" customForma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row>
    <row r="488" spans="1:40" s="117" customForma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row>
    <row r="489" spans="1:40" s="117" customForma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row>
    <row r="490" spans="1:40" s="117" customForma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row>
    <row r="491" spans="1:40" s="117" customForma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row>
    <row r="492" spans="1:40" s="117" customForma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row>
    <row r="493" spans="1:40" s="117" customForma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row>
    <row r="494" spans="1:40" s="117" customForma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row>
    <row r="495" spans="1:40" s="117" customForma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row>
    <row r="496" spans="1:40" s="117" customForma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row>
    <row r="497" spans="1:40" s="117" customForma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row>
    <row r="498" spans="1:40" s="117" customForma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row>
    <row r="499" spans="1:40" s="117" customForma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row>
    <row r="500" spans="1:40" s="117" customForma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row>
    <row r="501" spans="1:40" s="117" customForma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row>
    <row r="502" spans="1:40" s="117" customForma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row>
    <row r="503" spans="1:40" s="117" customForma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row>
    <row r="504" spans="1:40" s="117" customForma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row>
    <row r="505" spans="1:40" s="117" customForma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row>
    <row r="506" spans="1:40" s="117" customForma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row>
    <row r="507" spans="1:40" s="117" customForma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row>
    <row r="508" spans="1:40" s="117" customForma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row>
    <row r="509" spans="1:40" s="117" customForma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row>
    <row r="510" spans="1:40" s="117" customForma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row>
    <row r="511" spans="1:40" s="117" customForma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row>
    <row r="512" spans="1:40" s="117" customForma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row>
    <row r="513" spans="1:40" s="117" customForma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row>
    <row r="514" spans="1:40" s="117" customForma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row>
    <row r="515" spans="1:40" s="117" customForma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row>
    <row r="516" spans="1:40" s="117" customForma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row>
    <row r="517" spans="1:40" s="117" customForma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row>
    <row r="518" spans="1:40" s="117" customForma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row>
    <row r="519" spans="1:40" s="117" customForma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row>
    <row r="520" spans="1:40" s="117" customForma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row>
    <row r="521" spans="1:40" s="117" customForma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row>
    <row r="522" spans="1:40" s="117" customForma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row>
    <row r="523" spans="1:40" s="117" customForma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row>
    <row r="524" spans="1:40" s="117" customForma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row>
    <row r="525" spans="1:40" s="117" customForma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row>
    <row r="526" spans="1:40" s="117" customForma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row>
    <row r="527" spans="1:40" s="117" customForma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row>
    <row r="528" spans="1:40" s="117" customForma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row>
    <row r="529" spans="1:40" s="117" customForma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row>
    <row r="530" spans="1:40" s="117" customForma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row>
    <row r="531" spans="1:40" s="117" customForma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row>
    <row r="532" spans="1:40" s="117" customForma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row>
    <row r="533" spans="1:40" s="117" customForma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row>
    <row r="534" spans="1:40" s="117" customForma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row>
    <row r="535" spans="1:40" s="117" customForma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row>
    <row r="536" spans="1:40" s="117" customForma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row>
    <row r="537" spans="1:40" s="117" customForma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row>
    <row r="538" spans="1:40" s="117" customForma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row>
    <row r="539" spans="1:40" s="117" customForma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row>
    <row r="540" spans="1:40" s="117" customForma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row>
    <row r="541" spans="1:40" s="117" customForma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row>
    <row r="542" spans="1:40" s="117" customForma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row>
    <row r="543" spans="1:40" s="117" customForma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row>
    <row r="544" spans="1:40" s="117" customForma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row>
    <row r="545" spans="1:40" s="117" customForma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row>
    <row r="546" spans="1:40" s="117" customForma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row>
    <row r="547" spans="1:40" s="117" customForma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row>
    <row r="548" spans="1:40" s="117" customForma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row>
    <row r="549" spans="1:40" s="117" customForma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row>
    <row r="550" spans="1:40" s="117" customForma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row>
    <row r="551" spans="1:40" s="117" customForma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row>
    <row r="552" spans="1:40" s="117" customForma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row>
    <row r="553" spans="1:40" s="117" customForma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row>
    <row r="554" spans="1:40" s="117" customForma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row>
    <row r="555" spans="1:40" s="117" customForma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row>
    <row r="556" spans="1:40" s="117" customForma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row>
    <row r="557" spans="1:40" s="117" customForma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row>
    <row r="558" spans="1:40" s="117" customForma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row>
    <row r="559" spans="1:40" s="117" customForma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row>
    <row r="560" spans="1:40" s="117" customForma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row>
    <row r="561" spans="1:40" s="117" customForma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row>
    <row r="562" spans="1:40" s="117" customForma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row>
    <row r="563" spans="1:40" s="117" customForma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row>
    <row r="564" spans="1:40" s="117" customForma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row>
    <row r="565" spans="1:40" s="117" customForma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row>
    <row r="566" spans="1:40" s="117" customForma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row>
    <row r="567" spans="1:40" s="117" customForma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row>
    <row r="568" spans="1:40" s="117" customForma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row>
    <row r="569" spans="1:40" s="117" customForma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row>
    <row r="570" spans="1:40" s="117" customForma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row>
    <row r="571" spans="1:40" s="117" customForma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row>
    <row r="572" spans="1:40" s="117" customForma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row>
    <row r="573" spans="1:40" s="117" customForma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row>
    <row r="574" spans="1:40" s="117" customForma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row>
    <row r="575" spans="1:40" s="117" customForma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row>
    <row r="576" spans="1:40" s="117" customForma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row>
    <row r="577" spans="1:40" s="117" customForma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row>
    <row r="578" spans="1:40" s="117" customForma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row>
    <row r="579" spans="1:40" s="117" customForma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row>
    <row r="580" spans="1:40" s="117" customForma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row>
    <row r="581" spans="1:40" s="117" customForma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row>
    <row r="582" spans="1:40" s="117" customForma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row>
    <row r="583" spans="1:40" s="117" customForma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row>
    <row r="584" spans="1:40" s="117" customForma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row>
    <row r="585" spans="1:40" s="117" customForma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row>
    <row r="586" spans="1:40" s="117" customForma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row>
    <row r="587" spans="1:40" s="117" customForma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row>
    <row r="588" spans="1:40" s="117" customForma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row>
    <row r="589" spans="1:40" s="117" customForma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row>
    <row r="590" spans="1:40" s="117" customForma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row>
    <row r="591" spans="1:40" s="117" customForma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row>
    <row r="592" spans="1:40" s="117" customForma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row>
    <row r="593" spans="1:40" s="117" customForma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row>
    <row r="594" spans="1:40" s="117" customForma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row>
    <row r="595" spans="1:40" s="117" customForma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row>
    <row r="596" spans="1:40" s="117" customForma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row>
    <row r="597" spans="1:40" s="117" customForma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row>
    <row r="598" spans="1:40" s="117" customForma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row>
    <row r="599" spans="1:40" s="117" customForma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row>
    <row r="600" spans="1:40" s="117" customForma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row>
    <row r="601" spans="1:40" s="117" customForma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row>
    <row r="602" spans="1:40" s="117" customForma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row>
    <row r="603" spans="1:40" s="117" customForma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row>
    <row r="604" spans="1:40" s="117" customForma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row>
    <row r="605" spans="1:40" s="117" customForma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row>
    <row r="606" spans="1:40" s="117" customForma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row>
    <row r="607" spans="1:40" s="117" customForma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row>
    <row r="608" spans="1:40" s="117" customForma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row>
    <row r="609" spans="1:40" s="117" customForma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row>
    <row r="610" spans="1:40" s="117" customForma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row>
    <row r="611" spans="1:40" s="117" customForma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row>
    <row r="612" spans="1:40" s="117" customForma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row>
    <row r="613" spans="1:40" s="117" customForma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row>
    <row r="614" spans="1:40" s="117" customForma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row>
    <row r="615" spans="1:40" s="117" customForma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row>
    <row r="616" spans="1:40" s="117" customForma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row>
    <row r="617" spans="1:40" s="117" customForma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row>
    <row r="618" spans="1:40" s="117" customForma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row>
    <row r="619" spans="1:40" s="117" customForma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row>
    <row r="620" spans="1:40" s="117" customForma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row>
    <row r="621" spans="1:40" s="117" customForma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row>
    <row r="622" spans="1:40" s="117" customForma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row>
    <row r="623" spans="1:40" s="117" customForma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row>
    <row r="624" spans="1:40" s="117" customForma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row>
    <row r="625" spans="1:40" s="117" customForma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row>
    <row r="626" spans="1:40" s="117" customForma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row>
    <row r="627" spans="1:40" s="117" customForma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row>
    <row r="628" spans="1:40" s="117" customForma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row>
    <row r="629" spans="1:40" s="117" customForma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row>
    <row r="630" spans="1:40" s="117" customForma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row>
    <row r="631" spans="1:40" s="117" customForma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row>
    <row r="632" spans="1:40" s="117" customForma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row>
    <row r="633" spans="1:40" s="117" customForma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row>
    <row r="634" spans="1:40" s="117" customForma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row>
    <row r="635" spans="1:40" s="117" customForma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row>
    <row r="636" spans="1:40" s="117" customForma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row>
    <row r="637" spans="1:40" s="117" customForma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row>
    <row r="638" spans="1:40" s="117" customForma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row>
    <row r="639" spans="1:40" s="117" customForma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row>
    <row r="640" spans="1:40" s="117" customForma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row>
    <row r="641" spans="1:40" s="117" customForma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row>
    <row r="642" spans="1:40" s="117" customForma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row>
    <row r="643" spans="1:40" s="117" customForma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row>
    <row r="644" spans="1:40" s="117" customForma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row>
    <row r="645" spans="1:40" s="117" customForma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row>
    <row r="646" spans="1:40" s="117" customForma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row>
    <row r="647" spans="1:40" s="117" customForma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row>
    <row r="648" spans="1:40" s="117" customForma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row>
    <row r="649" spans="1:40" s="117" customForma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row>
    <row r="650" spans="1:40" s="117" customForma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row>
    <row r="651" spans="1:40" s="117" customForma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row>
    <row r="652" spans="1:40" s="117" customForma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row>
    <row r="653" spans="1:40" s="117" customForma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row>
    <row r="654" spans="1:40" s="117" customForma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row>
    <row r="655" spans="1:40" s="117" customForma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row>
    <row r="656" spans="1:40" s="117" customForma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row>
    <row r="657" spans="1:40" s="117" customForma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row>
    <row r="658" spans="1:40" s="117" customForma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row>
    <row r="659" spans="1:40" s="117" customForma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5"/>
      <c r="AL659" s="115"/>
      <c r="AM659" s="115"/>
      <c r="AN659" s="115"/>
    </row>
    <row r="660" spans="1:40" s="117" customForma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5"/>
      <c r="AL660" s="115"/>
      <c r="AM660" s="115"/>
      <c r="AN660" s="115"/>
    </row>
    <row r="661" spans="1:40" s="117" customForma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15"/>
      <c r="AE661" s="115"/>
      <c r="AF661" s="115"/>
      <c r="AG661" s="115"/>
      <c r="AH661" s="115"/>
      <c r="AI661" s="115"/>
      <c r="AJ661" s="115"/>
      <c r="AK661" s="115"/>
      <c r="AL661" s="115"/>
      <c r="AM661" s="115"/>
      <c r="AN661" s="115"/>
    </row>
    <row r="662" spans="1:40" s="117" customForma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row>
    <row r="663" spans="1:40" s="117" customForma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115"/>
      <c r="AL663" s="115"/>
      <c r="AM663" s="115"/>
      <c r="AN663" s="115"/>
    </row>
    <row r="664" spans="1:40" s="117" customForma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5"/>
      <c r="AL664" s="115"/>
      <c r="AM664" s="115"/>
      <c r="AN664" s="115"/>
    </row>
    <row r="665" spans="1:40" s="117" customForma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5"/>
      <c r="AL665" s="115"/>
      <c r="AM665" s="115"/>
      <c r="AN665" s="115"/>
    </row>
    <row r="666" spans="1:40" s="117" customForma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5"/>
      <c r="AL666" s="115"/>
      <c r="AM666" s="115"/>
      <c r="AN666" s="115"/>
    </row>
    <row r="667" spans="1:40" s="117" customForma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5"/>
      <c r="AL667" s="115"/>
      <c r="AM667" s="115"/>
      <c r="AN667" s="115"/>
    </row>
    <row r="668" spans="1:40" s="117" customForma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5"/>
      <c r="AL668" s="115"/>
      <c r="AM668" s="115"/>
      <c r="AN668" s="115"/>
    </row>
    <row r="669" spans="1:40" s="117" customForma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5"/>
      <c r="AL669" s="115"/>
      <c r="AM669" s="115"/>
      <c r="AN669" s="115"/>
    </row>
    <row r="670" spans="1:40" s="117" customForma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5"/>
      <c r="AL670" s="115"/>
      <c r="AM670" s="115"/>
      <c r="AN670" s="115"/>
    </row>
    <row r="671" spans="1:40" s="117" customForma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5"/>
      <c r="AL671" s="115"/>
      <c r="AM671" s="115"/>
      <c r="AN671" s="115"/>
    </row>
    <row r="672" spans="1:40" s="117" customForma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5"/>
      <c r="AL672" s="115"/>
      <c r="AM672" s="115"/>
      <c r="AN672" s="115"/>
    </row>
    <row r="673" spans="1:40" s="117" customForma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5"/>
      <c r="AL673" s="115"/>
      <c r="AM673" s="115"/>
      <c r="AN673" s="115"/>
    </row>
    <row r="674" spans="1:40" s="117" customForma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5"/>
      <c r="AL674" s="115"/>
      <c r="AM674" s="115"/>
      <c r="AN674" s="115"/>
    </row>
    <row r="675" spans="1:40" s="117" customForma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5"/>
      <c r="AL675" s="115"/>
      <c r="AM675" s="115"/>
      <c r="AN675" s="115"/>
    </row>
    <row r="676" spans="1:40" s="117" customForma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5"/>
      <c r="AL676" s="115"/>
      <c r="AM676" s="115"/>
      <c r="AN676" s="115"/>
    </row>
    <row r="677" spans="1:40" s="117" customForma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5"/>
      <c r="AL677" s="115"/>
      <c r="AM677" s="115"/>
      <c r="AN677" s="115"/>
    </row>
    <row r="678" spans="1:40" s="117" customForma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row>
    <row r="679" spans="1:40" s="117" customForma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row>
    <row r="680" spans="1:40" s="117" customForma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5"/>
      <c r="AL680" s="115"/>
      <c r="AM680" s="115"/>
      <c r="AN680" s="115"/>
    </row>
    <row r="681" spans="1:40" s="117" customForma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5"/>
      <c r="AL681" s="115"/>
      <c r="AM681" s="115"/>
      <c r="AN681" s="115"/>
    </row>
    <row r="682" spans="1:40" s="117" customForma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5"/>
      <c r="AL682" s="115"/>
      <c r="AM682" s="115"/>
      <c r="AN682" s="115"/>
    </row>
    <row r="683" spans="1:40" s="117" customForma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5"/>
      <c r="AL683" s="115"/>
      <c r="AM683" s="115"/>
      <c r="AN683" s="115"/>
    </row>
    <row r="684" spans="1:40" s="117" customForma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5"/>
      <c r="AL684" s="115"/>
      <c r="AM684" s="115"/>
      <c r="AN684" s="115"/>
    </row>
    <row r="685" spans="1:40" s="117" customForma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5"/>
      <c r="AL685" s="115"/>
      <c r="AM685" s="115"/>
      <c r="AN685" s="115"/>
    </row>
    <row r="686" spans="1:40" s="117" customForma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5"/>
      <c r="AL686" s="115"/>
      <c r="AM686" s="115"/>
      <c r="AN686" s="115"/>
    </row>
    <row r="687" spans="1:40" s="117" customForma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5"/>
      <c r="AL687" s="115"/>
      <c r="AM687" s="115"/>
      <c r="AN687" s="115"/>
    </row>
    <row r="688" spans="1:40" s="117" customForma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5"/>
      <c r="AL688" s="115"/>
      <c r="AM688" s="115"/>
      <c r="AN688" s="115"/>
    </row>
    <row r="689" spans="1:40" s="117" customForma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5"/>
      <c r="AL689" s="115"/>
      <c r="AM689" s="115"/>
      <c r="AN689" s="115"/>
    </row>
    <row r="690" spans="1:40" s="117" customForma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5"/>
      <c r="AL690" s="115"/>
      <c r="AM690" s="115"/>
      <c r="AN690" s="115"/>
    </row>
    <row r="691" spans="1:40" s="117" customForma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5"/>
      <c r="AL691" s="115"/>
      <c r="AM691" s="115"/>
      <c r="AN691" s="115"/>
    </row>
    <row r="692" spans="1:40" s="117" customForma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row>
    <row r="693" spans="1:40" s="117" customForma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5"/>
      <c r="AL693" s="115"/>
      <c r="AM693" s="115"/>
      <c r="AN693" s="115"/>
    </row>
    <row r="694" spans="1:40" s="117" customForma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15"/>
      <c r="AE694" s="115"/>
      <c r="AF694" s="115"/>
      <c r="AG694" s="115"/>
      <c r="AH694" s="115"/>
      <c r="AI694" s="115"/>
      <c r="AJ694" s="115"/>
      <c r="AK694" s="115"/>
      <c r="AL694" s="115"/>
      <c r="AM694" s="115"/>
      <c r="AN694" s="115"/>
    </row>
    <row r="695" spans="1:40" s="117" customForma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15"/>
      <c r="AE695" s="115"/>
      <c r="AF695" s="115"/>
      <c r="AG695" s="115"/>
      <c r="AH695" s="115"/>
      <c r="AI695" s="115"/>
      <c r="AJ695" s="115"/>
      <c r="AK695" s="115"/>
      <c r="AL695" s="115"/>
      <c r="AM695" s="115"/>
      <c r="AN695" s="115"/>
    </row>
    <row r="696" spans="1:40" s="117" customForma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row>
    <row r="697" spans="1:40" s="117" customForma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row>
    <row r="698" spans="1:40" s="117" customForma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row>
    <row r="699" spans="1:40" s="117" customForma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row>
    <row r="700" spans="1:40" s="117" customForma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5"/>
      <c r="AL700" s="115"/>
      <c r="AM700" s="115"/>
      <c r="AN700" s="115"/>
    </row>
    <row r="701" spans="1:40" s="117" customForma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5"/>
      <c r="AL701" s="115"/>
      <c r="AM701" s="115"/>
      <c r="AN701" s="115"/>
    </row>
    <row r="702" spans="1:40" s="117" customForma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5"/>
      <c r="AL702" s="115"/>
      <c r="AM702" s="115"/>
      <c r="AN702" s="115"/>
    </row>
    <row r="703" spans="1:40" s="117" customForma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5"/>
      <c r="AL703" s="115"/>
      <c r="AM703" s="115"/>
      <c r="AN703" s="115"/>
    </row>
    <row r="704" spans="1:40" s="117" customForma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5"/>
      <c r="AL704" s="115"/>
      <c r="AM704" s="115"/>
      <c r="AN704" s="115"/>
    </row>
    <row r="705" spans="1:40" s="117" customForma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5"/>
      <c r="AL705" s="115"/>
      <c r="AM705" s="115"/>
      <c r="AN705" s="115"/>
    </row>
    <row r="706" spans="1:40" s="117" customForma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row>
    <row r="707" spans="1:40" s="117" customForma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5"/>
      <c r="AL707" s="115"/>
      <c r="AM707" s="115"/>
      <c r="AN707" s="115"/>
    </row>
    <row r="708" spans="1:40" s="117" customForma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5"/>
      <c r="AL708" s="115"/>
      <c r="AM708" s="115"/>
      <c r="AN708" s="115"/>
    </row>
    <row r="709" spans="1:40" s="117" customForma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5"/>
      <c r="AL709" s="115"/>
      <c r="AM709" s="115"/>
      <c r="AN709" s="115"/>
    </row>
    <row r="710" spans="1:40" s="117" customForma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5"/>
      <c r="AL710" s="115"/>
      <c r="AM710" s="115"/>
      <c r="AN710" s="115"/>
    </row>
    <row r="711" spans="1:40" s="117" customForma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5"/>
      <c r="AL711" s="115"/>
      <c r="AM711" s="115"/>
      <c r="AN711" s="115"/>
    </row>
    <row r="712" spans="1:40" s="117" customForma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5"/>
      <c r="AL712" s="115"/>
      <c r="AM712" s="115"/>
      <c r="AN712" s="115"/>
    </row>
  </sheetData>
  <sheetProtection selectLockedCells="1"/>
  <mergeCells count="194">
    <mergeCell ref="Z197:AM197"/>
    <mergeCell ref="Z198:AA199"/>
    <mergeCell ref="AG198:AM199"/>
    <mergeCell ref="AB198:AF199"/>
    <mergeCell ref="AS8:AV8"/>
    <mergeCell ref="E165:AN165"/>
    <mergeCell ref="E167:AM168"/>
    <mergeCell ref="F21:N22"/>
    <mergeCell ref="O21:AM22"/>
    <mergeCell ref="F23:N24"/>
    <mergeCell ref="O23:AJ24"/>
    <mergeCell ref="AK23:AM24"/>
    <mergeCell ref="F25:N26"/>
    <mergeCell ref="O25:AJ26"/>
    <mergeCell ref="AK25:AM26"/>
    <mergeCell ref="F27:N36"/>
    <mergeCell ref="O27:U29"/>
    <mergeCell ref="O30:U31"/>
    <mergeCell ref="V30:AM31"/>
    <mergeCell ref="O32:U33"/>
    <mergeCell ref="V32:AM33"/>
    <mergeCell ref="O34:U34"/>
    <mergeCell ref="V34:AM34"/>
    <mergeCell ref="F102:N114"/>
    <mergeCell ref="O102:AM114"/>
    <mergeCell ref="E17:AN17"/>
    <mergeCell ref="G19:M19"/>
    <mergeCell ref="N19:W19"/>
    <mergeCell ref="X19:Y19"/>
    <mergeCell ref="Z19:AB19"/>
    <mergeCell ref="AC19:AD19"/>
    <mergeCell ref="AF19:AG19"/>
    <mergeCell ref="AH19:AN19"/>
    <mergeCell ref="F20:AN20"/>
    <mergeCell ref="R94:U95"/>
    <mergeCell ref="V94:X95"/>
    <mergeCell ref="F96:N97"/>
    <mergeCell ref="O96:AM97"/>
    <mergeCell ref="F98:N99"/>
    <mergeCell ref="O98:AM99"/>
    <mergeCell ref="F94:N95"/>
    <mergeCell ref="O94:Q95"/>
    <mergeCell ref="Z60:AB60"/>
    <mergeCell ref="E90:AN90"/>
    <mergeCell ref="AE79:AM79"/>
    <mergeCell ref="V27:AC29"/>
    <mergeCell ref="AD27:AM29"/>
    <mergeCell ref="Y87:AL87"/>
    <mergeCell ref="H145:M145"/>
    <mergeCell ref="F146:L147"/>
    <mergeCell ref="M146:M147"/>
    <mergeCell ref="N146:AM147"/>
    <mergeCell ref="F148:L149"/>
    <mergeCell ref="M148:R149"/>
    <mergeCell ref="S148:V149"/>
    <mergeCell ref="F100:N101"/>
    <mergeCell ref="O100:AJ101"/>
    <mergeCell ref="AK100:AM101"/>
    <mergeCell ref="O140:P143"/>
    <mergeCell ref="Q140:V143"/>
    <mergeCell ref="W140:AF141"/>
    <mergeCell ref="W142:AF143"/>
    <mergeCell ref="AG142:AK143"/>
    <mergeCell ref="AL142:AM143"/>
    <mergeCell ref="W148:AC149"/>
    <mergeCell ref="AD148:AM149"/>
    <mergeCell ref="F132:N143"/>
    <mergeCell ref="O132:P135"/>
    <mergeCell ref="Q132:V135"/>
    <mergeCell ref="W132:AF133"/>
    <mergeCell ref="AG132:AK135"/>
    <mergeCell ref="AL132:AM135"/>
    <mergeCell ref="H151:K151"/>
    <mergeCell ref="F152:K155"/>
    <mergeCell ref="L152:M153"/>
    <mergeCell ref="N152:W153"/>
    <mergeCell ref="X152:Y153"/>
    <mergeCell ref="Z152:AM153"/>
    <mergeCell ref="L154:M155"/>
    <mergeCell ref="N154:W155"/>
    <mergeCell ref="X154:Y155"/>
    <mergeCell ref="Z154:AD155"/>
    <mergeCell ref="AE154:AL155"/>
    <mergeCell ref="AM154:AM155"/>
    <mergeCell ref="AA130:AD131"/>
    <mergeCell ref="AE130:AE131"/>
    <mergeCell ref="AF130:AG131"/>
    <mergeCell ref="AH130:AI131"/>
    <mergeCell ref="AJ130:AM131"/>
    <mergeCell ref="W134:AF135"/>
    <mergeCell ref="O136:P139"/>
    <mergeCell ref="Q136:V139"/>
    <mergeCell ref="W136:AF137"/>
    <mergeCell ref="AG136:AK137"/>
    <mergeCell ref="AL136:AM137"/>
    <mergeCell ref="W138:AF139"/>
    <mergeCell ref="AG138:AM138"/>
    <mergeCell ref="AG139:AK141"/>
    <mergeCell ref="AL139:AM141"/>
    <mergeCell ref="N203:N205"/>
    <mergeCell ref="O203:V205"/>
    <mergeCell ref="N197:V199"/>
    <mergeCell ref="F197:M199"/>
    <mergeCell ref="F200:M202"/>
    <mergeCell ref="F203:M205"/>
    <mergeCell ref="G92:AN92"/>
    <mergeCell ref="F93:AN93"/>
    <mergeCell ref="F194:M196"/>
    <mergeCell ref="W203:Y205"/>
    <mergeCell ref="Z203:AM205"/>
    <mergeCell ref="W179:Y181"/>
    <mergeCell ref="Z179:AM181"/>
    <mergeCell ref="W182:Y184"/>
    <mergeCell ref="Z182:AM184"/>
    <mergeCell ref="N179:V181"/>
    <mergeCell ref="N182:V184"/>
    <mergeCell ref="H125:L125"/>
    <mergeCell ref="H126:AM127"/>
    <mergeCell ref="H129:S129"/>
    <mergeCell ref="F130:N131"/>
    <mergeCell ref="O130:P131"/>
    <mergeCell ref="Q130:U131"/>
    <mergeCell ref="Y130:Z131"/>
    <mergeCell ref="F206:M208"/>
    <mergeCell ref="N194:Y196"/>
    <mergeCell ref="Z194:AM196"/>
    <mergeCell ref="N173:Y175"/>
    <mergeCell ref="Z173:AM175"/>
    <mergeCell ref="W176:Y178"/>
    <mergeCell ref="Z176:AM178"/>
    <mergeCell ref="N176:V178"/>
    <mergeCell ref="F179:M181"/>
    <mergeCell ref="F182:M184"/>
    <mergeCell ref="F185:M187"/>
    <mergeCell ref="W185:Y187"/>
    <mergeCell ref="Z185:AM187"/>
    <mergeCell ref="F173:M175"/>
    <mergeCell ref="F176:M178"/>
    <mergeCell ref="W206:Y208"/>
    <mergeCell ref="Z206:AM208"/>
    <mergeCell ref="N206:V208"/>
    <mergeCell ref="W197:Y199"/>
    <mergeCell ref="W200:Y202"/>
    <mergeCell ref="Z200:AM202"/>
    <mergeCell ref="N200:N202"/>
    <mergeCell ref="N185:V187"/>
    <mergeCell ref="O200:V202"/>
    <mergeCell ref="E120:AN120"/>
    <mergeCell ref="E121:AN121"/>
    <mergeCell ref="F82:R83"/>
    <mergeCell ref="Y85:AN86"/>
    <mergeCell ref="E45:AN45"/>
    <mergeCell ref="AE48:AM48"/>
    <mergeCell ref="F51:R52"/>
    <mergeCell ref="Y54:AN55"/>
    <mergeCell ref="U56:W56"/>
    <mergeCell ref="Y56:AL56"/>
    <mergeCell ref="U88:W88"/>
    <mergeCell ref="Y88:AN88"/>
    <mergeCell ref="G60:M60"/>
    <mergeCell ref="U85:W86"/>
    <mergeCell ref="AH60:AN60"/>
    <mergeCell ref="F61:AJ61"/>
    <mergeCell ref="U87:W87"/>
    <mergeCell ref="AC60:AD60"/>
    <mergeCell ref="U54:W55"/>
    <mergeCell ref="M65:AL66"/>
    <mergeCell ref="L65:L66"/>
    <mergeCell ref="L67:L68"/>
    <mergeCell ref="M67:Z68"/>
    <mergeCell ref="AA67:AL68"/>
    <mergeCell ref="N60:W60"/>
    <mergeCell ref="X60:Y60"/>
    <mergeCell ref="G65:K66"/>
    <mergeCell ref="G67:K68"/>
    <mergeCell ref="E75:AN75"/>
    <mergeCell ref="AS4:AV4"/>
    <mergeCell ref="AS5:AV5"/>
    <mergeCell ref="AS6:AV6"/>
    <mergeCell ref="AS7:AV7"/>
    <mergeCell ref="U57:W57"/>
    <mergeCell ref="Y57:AN57"/>
    <mergeCell ref="AF60:AG60"/>
    <mergeCell ref="D4:AO4"/>
    <mergeCell ref="AE6:AM6"/>
    <mergeCell ref="F9:R10"/>
    <mergeCell ref="U12:W13"/>
    <mergeCell ref="Y12:AN13"/>
    <mergeCell ref="U14:W14"/>
    <mergeCell ref="Y14:AL14"/>
    <mergeCell ref="U15:W15"/>
    <mergeCell ref="Y15:AN15"/>
    <mergeCell ref="O35:U36"/>
    <mergeCell ref="V35:AM36"/>
  </mergeCells>
  <phoneticPr fontId="3"/>
  <pageMargins left="0.7" right="0.7" top="0.75" bottom="0.75" header="0.3" footer="0.3"/>
  <pageSetup paperSize="9" scale="9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N149"/>
  <sheetViews>
    <sheetView zoomScaleNormal="100" zoomScaleSheetLayoutView="90" workbookViewId="0">
      <selection activeCell="G5" sqref="G5:AO5"/>
    </sheetView>
  </sheetViews>
  <sheetFormatPr defaultRowHeight="13.5"/>
  <cols>
    <col min="1" max="1" width="9.125" style="115" customWidth="1"/>
    <col min="2" max="2" width="11.25" style="115" customWidth="1"/>
    <col min="3" max="3" width="9.125" style="115" customWidth="1"/>
    <col min="4" max="5" width="2.25" style="115" customWidth="1"/>
    <col min="6" max="6" width="1.375" style="116" customWidth="1"/>
    <col min="7" max="7" width="1.5" style="116" customWidth="1"/>
    <col min="8" max="8" width="3.125" style="116" customWidth="1"/>
    <col min="9" max="9" width="1.25" style="116" customWidth="1"/>
    <col min="10" max="20" width="2.375" style="116" customWidth="1"/>
    <col min="21" max="22" width="1.25" style="116" customWidth="1"/>
    <col min="23" max="35" width="2.5" style="116" customWidth="1"/>
    <col min="36" max="36" width="4.125" style="116" customWidth="1"/>
    <col min="37" max="41" width="1.5" style="116" customWidth="1"/>
    <col min="42" max="42" width="2" style="116" customWidth="1"/>
    <col min="43" max="62" width="2.25" style="117" customWidth="1"/>
    <col min="63" max="92" width="9" style="117"/>
    <col min="93" max="16384" width="9" style="7"/>
  </cols>
  <sheetData>
    <row r="2" spans="1:92" ht="14.25" thickBot="1"/>
    <row r="3" spans="1:92" ht="14.25" thickBot="1">
      <c r="E3" s="120"/>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2"/>
    </row>
    <row r="4" spans="1:92" ht="18" customHeight="1" thickBot="1">
      <c r="B4" s="114" t="s">
        <v>55</v>
      </c>
      <c r="E4" s="123"/>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124"/>
    </row>
    <row r="5" spans="1:92" ht="15" customHeight="1">
      <c r="B5" s="515"/>
      <c r="E5" s="123"/>
      <c r="F5" s="36"/>
      <c r="G5" s="259" t="s">
        <v>100</v>
      </c>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36"/>
      <c r="AQ5" s="124"/>
    </row>
    <row r="6" spans="1:92" ht="27" customHeight="1" thickBot="1">
      <c r="B6" s="516"/>
      <c r="E6" s="123"/>
      <c r="F6" s="36"/>
      <c r="G6" s="519" t="s">
        <v>101</v>
      </c>
      <c r="H6" s="519"/>
      <c r="I6" s="519"/>
      <c r="J6" s="519"/>
      <c r="K6" s="519"/>
      <c r="L6" s="519"/>
      <c r="M6" s="519"/>
      <c r="N6" s="519"/>
      <c r="O6" s="519"/>
      <c r="P6" s="519"/>
      <c r="Q6" s="519"/>
      <c r="R6" s="519"/>
      <c r="S6" s="519"/>
      <c r="T6" s="519"/>
      <c r="U6" s="519"/>
      <c r="V6" s="519" t="s">
        <v>102</v>
      </c>
      <c r="W6" s="519"/>
      <c r="X6" s="519"/>
      <c r="Y6" s="519"/>
      <c r="Z6" s="519"/>
      <c r="AA6" s="519"/>
      <c r="AB6" s="519"/>
      <c r="AC6" s="519"/>
      <c r="AD6" s="519"/>
      <c r="AE6" s="519"/>
      <c r="AF6" s="519"/>
      <c r="AG6" s="519"/>
      <c r="AH6" s="519"/>
      <c r="AI6" s="519"/>
      <c r="AJ6" s="519"/>
      <c r="AK6" s="519" t="s">
        <v>99</v>
      </c>
      <c r="AL6" s="519"/>
      <c r="AM6" s="519"/>
      <c r="AN6" s="519"/>
      <c r="AO6" s="519"/>
      <c r="AP6" s="36"/>
      <c r="AQ6" s="124"/>
    </row>
    <row r="7" spans="1:92" ht="39" customHeight="1">
      <c r="E7" s="123"/>
      <c r="F7" s="36"/>
      <c r="G7" s="37"/>
      <c r="H7" s="55" t="s">
        <v>103</v>
      </c>
      <c r="I7" s="38"/>
      <c r="J7" s="506" t="s">
        <v>104</v>
      </c>
      <c r="K7" s="507"/>
      <c r="L7" s="507"/>
      <c r="M7" s="507"/>
      <c r="N7" s="507"/>
      <c r="O7" s="507"/>
      <c r="P7" s="507"/>
      <c r="Q7" s="507"/>
      <c r="R7" s="507"/>
      <c r="S7" s="507"/>
      <c r="T7" s="508"/>
      <c r="U7" s="39"/>
      <c r="V7" s="40"/>
      <c r="W7" s="506" t="s">
        <v>105</v>
      </c>
      <c r="X7" s="507"/>
      <c r="Y7" s="507"/>
      <c r="Z7" s="507"/>
      <c r="AA7" s="507"/>
      <c r="AB7" s="507"/>
      <c r="AC7" s="507"/>
      <c r="AD7" s="507"/>
      <c r="AE7" s="507"/>
      <c r="AF7" s="507"/>
      <c r="AG7" s="507"/>
      <c r="AH7" s="507"/>
      <c r="AI7" s="507"/>
      <c r="AJ7" s="508"/>
      <c r="AK7" s="505" t="s">
        <v>185</v>
      </c>
      <c r="AL7" s="505"/>
      <c r="AM7" s="505"/>
      <c r="AN7" s="505"/>
      <c r="AO7" s="505"/>
      <c r="AP7" s="36"/>
      <c r="AQ7" s="124"/>
    </row>
    <row r="8" spans="1:92" ht="39" customHeight="1">
      <c r="E8" s="123"/>
      <c r="F8" s="36"/>
      <c r="G8" s="37"/>
      <c r="H8" s="55" t="s">
        <v>106</v>
      </c>
      <c r="I8" s="38"/>
      <c r="J8" s="506" t="s">
        <v>115</v>
      </c>
      <c r="K8" s="507"/>
      <c r="L8" s="507"/>
      <c r="M8" s="507"/>
      <c r="N8" s="507"/>
      <c r="O8" s="507"/>
      <c r="P8" s="507"/>
      <c r="Q8" s="507"/>
      <c r="R8" s="507"/>
      <c r="S8" s="507"/>
      <c r="T8" s="508"/>
      <c r="U8" s="41"/>
      <c r="V8" s="37"/>
      <c r="W8" s="506" t="s">
        <v>318</v>
      </c>
      <c r="X8" s="507"/>
      <c r="Y8" s="507"/>
      <c r="Z8" s="507"/>
      <c r="AA8" s="507"/>
      <c r="AB8" s="507"/>
      <c r="AC8" s="507"/>
      <c r="AD8" s="507"/>
      <c r="AE8" s="507"/>
      <c r="AF8" s="507"/>
      <c r="AG8" s="507"/>
      <c r="AH8" s="507"/>
      <c r="AI8" s="507"/>
      <c r="AJ8" s="508"/>
      <c r="AK8" s="505" t="s">
        <v>185</v>
      </c>
      <c r="AL8" s="505"/>
      <c r="AM8" s="505"/>
      <c r="AN8" s="505"/>
      <c r="AO8" s="505"/>
      <c r="AP8" s="36"/>
      <c r="AQ8" s="124"/>
    </row>
    <row r="9" spans="1:92" ht="39" customHeight="1">
      <c r="E9" s="123"/>
      <c r="F9" s="36"/>
      <c r="G9" s="243"/>
      <c r="H9" s="509" t="s">
        <v>107</v>
      </c>
      <c r="I9" s="42"/>
      <c r="J9" s="506" t="s">
        <v>116</v>
      </c>
      <c r="K9" s="507"/>
      <c r="L9" s="507"/>
      <c r="M9" s="507"/>
      <c r="N9" s="507"/>
      <c r="O9" s="507"/>
      <c r="P9" s="507"/>
      <c r="Q9" s="507"/>
      <c r="R9" s="507"/>
      <c r="S9" s="507"/>
      <c r="T9" s="508"/>
      <c r="U9" s="348"/>
      <c r="V9" s="37"/>
      <c r="W9" s="506" t="s">
        <v>124</v>
      </c>
      <c r="X9" s="507"/>
      <c r="Y9" s="507"/>
      <c r="Z9" s="507"/>
      <c r="AA9" s="507"/>
      <c r="AB9" s="507"/>
      <c r="AC9" s="507"/>
      <c r="AD9" s="507"/>
      <c r="AE9" s="507"/>
      <c r="AF9" s="507"/>
      <c r="AG9" s="507"/>
      <c r="AH9" s="507"/>
      <c r="AI9" s="507"/>
      <c r="AJ9" s="508"/>
      <c r="AK9" s="505" t="s">
        <v>185</v>
      </c>
      <c r="AL9" s="505"/>
      <c r="AM9" s="505"/>
      <c r="AN9" s="505"/>
      <c r="AO9" s="505"/>
      <c r="AP9" s="36"/>
      <c r="AQ9" s="124"/>
    </row>
    <row r="10" spans="1:92" ht="39" customHeight="1">
      <c r="E10" s="123"/>
      <c r="F10" s="36"/>
      <c r="G10" s="245"/>
      <c r="H10" s="509"/>
      <c r="I10" s="43"/>
      <c r="J10" s="506"/>
      <c r="K10" s="507"/>
      <c r="L10" s="507"/>
      <c r="M10" s="507"/>
      <c r="N10" s="507"/>
      <c r="O10" s="507"/>
      <c r="P10" s="507"/>
      <c r="Q10" s="507"/>
      <c r="R10" s="507"/>
      <c r="S10" s="507"/>
      <c r="T10" s="508"/>
      <c r="U10" s="402"/>
      <c r="V10" s="37"/>
      <c r="W10" s="506" t="s">
        <v>125</v>
      </c>
      <c r="X10" s="507"/>
      <c r="Y10" s="507"/>
      <c r="Z10" s="507"/>
      <c r="AA10" s="507"/>
      <c r="AB10" s="507"/>
      <c r="AC10" s="507"/>
      <c r="AD10" s="507"/>
      <c r="AE10" s="507"/>
      <c r="AF10" s="507"/>
      <c r="AG10" s="507"/>
      <c r="AH10" s="507"/>
      <c r="AI10" s="507"/>
      <c r="AJ10" s="508"/>
      <c r="AK10" s="505" t="s">
        <v>185</v>
      </c>
      <c r="AL10" s="505"/>
      <c r="AM10" s="505"/>
      <c r="AN10" s="505"/>
      <c r="AO10" s="505"/>
      <c r="AP10" s="36"/>
      <c r="AQ10" s="124"/>
    </row>
    <row r="11" spans="1:92" ht="39" customHeight="1">
      <c r="E11" s="123"/>
      <c r="F11" s="36"/>
      <c r="G11" s="37"/>
      <c r="H11" s="55" t="s">
        <v>108</v>
      </c>
      <c r="I11" s="38"/>
      <c r="J11" s="506" t="s">
        <v>117</v>
      </c>
      <c r="K11" s="507"/>
      <c r="L11" s="507"/>
      <c r="M11" s="507"/>
      <c r="N11" s="507"/>
      <c r="O11" s="507"/>
      <c r="P11" s="507"/>
      <c r="Q11" s="507"/>
      <c r="R11" s="507"/>
      <c r="S11" s="507"/>
      <c r="T11" s="508"/>
      <c r="U11" s="41"/>
      <c r="V11" s="37"/>
      <c r="W11" s="506" t="s">
        <v>319</v>
      </c>
      <c r="X11" s="507"/>
      <c r="Y11" s="507"/>
      <c r="Z11" s="507"/>
      <c r="AA11" s="507"/>
      <c r="AB11" s="507"/>
      <c r="AC11" s="507"/>
      <c r="AD11" s="507"/>
      <c r="AE11" s="507"/>
      <c r="AF11" s="507"/>
      <c r="AG11" s="507"/>
      <c r="AH11" s="507"/>
      <c r="AI11" s="507"/>
      <c r="AJ11" s="508"/>
      <c r="AK11" s="505" t="s">
        <v>185</v>
      </c>
      <c r="AL11" s="505"/>
      <c r="AM11" s="505"/>
      <c r="AN11" s="505"/>
      <c r="AO11" s="505"/>
      <c r="AP11" s="36"/>
      <c r="AQ11" s="124"/>
    </row>
    <row r="12" spans="1:92" s="8" customFormat="1" ht="39" customHeight="1">
      <c r="A12" s="118"/>
      <c r="B12" s="118"/>
      <c r="C12" s="118"/>
      <c r="D12" s="118"/>
      <c r="E12" s="123"/>
      <c r="F12" s="36"/>
      <c r="G12" s="37"/>
      <c r="H12" s="55" t="s">
        <v>109</v>
      </c>
      <c r="I12" s="38"/>
      <c r="J12" s="506" t="s">
        <v>320</v>
      </c>
      <c r="K12" s="507"/>
      <c r="L12" s="507"/>
      <c r="M12" s="507"/>
      <c r="N12" s="507"/>
      <c r="O12" s="507"/>
      <c r="P12" s="507"/>
      <c r="Q12" s="507"/>
      <c r="R12" s="507"/>
      <c r="S12" s="507"/>
      <c r="T12" s="508"/>
      <c r="U12" s="41"/>
      <c r="V12" s="37"/>
      <c r="W12" s="506" t="s">
        <v>126</v>
      </c>
      <c r="X12" s="507"/>
      <c r="Y12" s="507"/>
      <c r="Z12" s="507"/>
      <c r="AA12" s="507"/>
      <c r="AB12" s="507"/>
      <c r="AC12" s="507"/>
      <c r="AD12" s="507"/>
      <c r="AE12" s="507"/>
      <c r="AF12" s="507"/>
      <c r="AG12" s="507"/>
      <c r="AH12" s="507"/>
      <c r="AI12" s="507"/>
      <c r="AJ12" s="508"/>
      <c r="AK12" s="505" t="s">
        <v>185</v>
      </c>
      <c r="AL12" s="505"/>
      <c r="AM12" s="505"/>
      <c r="AN12" s="505"/>
      <c r="AO12" s="505"/>
      <c r="AP12" s="36"/>
      <c r="AQ12" s="125"/>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row>
    <row r="13" spans="1:92" s="8" customFormat="1" ht="39" customHeight="1">
      <c r="A13" s="118"/>
      <c r="B13" s="118"/>
      <c r="C13" s="118"/>
      <c r="D13" s="118"/>
      <c r="E13" s="123"/>
      <c r="F13" s="36"/>
      <c r="G13" s="37"/>
      <c r="H13" s="55" t="s">
        <v>110</v>
      </c>
      <c r="I13" s="38"/>
      <c r="J13" s="506" t="s">
        <v>118</v>
      </c>
      <c r="K13" s="507"/>
      <c r="L13" s="507"/>
      <c r="M13" s="507"/>
      <c r="N13" s="507"/>
      <c r="O13" s="507"/>
      <c r="P13" s="507"/>
      <c r="Q13" s="507"/>
      <c r="R13" s="507"/>
      <c r="S13" s="507"/>
      <c r="T13" s="508"/>
      <c r="U13" s="41"/>
      <c r="V13" s="37"/>
      <c r="W13" s="506" t="s">
        <v>127</v>
      </c>
      <c r="X13" s="507"/>
      <c r="Y13" s="507"/>
      <c r="Z13" s="507"/>
      <c r="AA13" s="507"/>
      <c r="AB13" s="507"/>
      <c r="AC13" s="507"/>
      <c r="AD13" s="507"/>
      <c r="AE13" s="507"/>
      <c r="AF13" s="507"/>
      <c r="AG13" s="507"/>
      <c r="AH13" s="507"/>
      <c r="AI13" s="507"/>
      <c r="AJ13" s="508"/>
      <c r="AK13" s="505" t="s">
        <v>185</v>
      </c>
      <c r="AL13" s="505"/>
      <c r="AM13" s="505"/>
      <c r="AN13" s="505"/>
      <c r="AO13" s="505"/>
      <c r="AP13" s="36"/>
      <c r="AQ13" s="125"/>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row>
    <row r="14" spans="1:92" s="8" customFormat="1" ht="39" customHeight="1">
      <c r="A14" s="118"/>
      <c r="B14" s="118"/>
      <c r="C14" s="118"/>
      <c r="D14" s="118"/>
      <c r="E14" s="123"/>
      <c r="F14" s="36"/>
      <c r="G14" s="243"/>
      <c r="H14" s="509" t="s">
        <v>119</v>
      </c>
      <c r="I14" s="244"/>
      <c r="J14" s="506" t="s">
        <v>120</v>
      </c>
      <c r="K14" s="507"/>
      <c r="L14" s="507"/>
      <c r="M14" s="507"/>
      <c r="N14" s="507"/>
      <c r="O14" s="507"/>
      <c r="P14" s="507"/>
      <c r="Q14" s="507"/>
      <c r="R14" s="507"/>
      <c r="S14" s="507"/>
      <c r="T14" s="508"/>
      <c r="U14" s="348"/>
      <c r="V14" s="37"/>
      <c r="W14" s="506" t="s">
        <v>128</v>
      </c>
      <c r="X14" s="507"/>
      <c r="Y14" s="507"/>
      <c r="Z14" s="507"/>
      <c r="AA14" s="507"/>
      <c r="AB14" s="507"/>
      <c r="AC14" s="507"/>
      <c r="AD14" s="507"/>
      <c r="AE14" s="507"/>
      <c r="AF14" s="507"/>
      <c r="AG14" s="507"/>
      <c r="AH14" s="507"/>
      <c r="AI14" s="507"/>
      <c r="AJ14" s="508"/>
      <c r="AK14" s="505" t="s">
        <v>185</v>
      </c>
      <c r="AL14" s="505"/>
      <c r="AM14" s="505"/>
      <c r="AN14" s="505"/>
      <c r="AO14" s="505"/>
      <c r="AP14" s="36"/>
      <c r="AQ14" s="125"/>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row>
    <row r="15" spans="1:92" s="8" customFormat="1" ht="39" customHeight="1">
      <c r="A15" s="118"/>
      <c r="B15" s="118"/>
      <c r="C15" s="118"/>
      <c r="D15" s="118"/>
      <c r="E15" s="123"/>
      <c r="F15" s="36"/>
      <c r="G15" s="429"/>
      <c r="H15" s="509"/>
      <c r="I15" s="259"/>
      <c r="J15" s="506"/>
      <c r="K15" s="507"/>
      <c r="L15" s="507"/>
      <c r="M15" s="507"/>
      <c r="N15" s="507"/>
      <c r="O15" s="507"/>
      <c r="P15" s="507"/>
      <c r="Q15" s="507"/>
      <c r="R15" s="507"/>
      <c r="S15" s="507"/>
      <c r="T15" s="508"/>
      <c r="U15" s="401"/>
      <c r="V15" s="37"/>
      <c r="W15" s="506" t="s">
        <v>129</v>
      </c>
      <c r="X15" s="507"/>
      <c r="Y15" s="507"/>
      <c r="Z15" s="507"/>
      <c r="AA15" s="507"/>
      <c r="AB15" s="507"/>
      <c r="AC15" s="507"/>
      <c r="AD15" s="507"/>
      <c r="AE15" s="507"/>
      <c r="AF15" s="507"/>
      <c r="AG15" s="507"/>
      <c r="AH15" s="507"/>
      <c r="AI15" s="507"/>
      <c r="AJ15" s="508"/>
      <c r="AK15" s="505" t="s">
        <v>185</v>
      </c>
      <c r="AL15" s="505"/>
      <c r="AM15" s="505"/>
      <c r="AN15" s="505"/>
      <c r="AO15" s="505"/>
      <c r="AP15" s="36"/>
      <c r="AQ15" s="125"/>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row>
    <row r="16" spans="1:92" s="8" customFormat="1" ht="39" customHeight="1">
      <c r="A16" s="118"/>
      <c r="B16" s="118"/>
      <c r="C16" s="118"/>
      <c r="D16" s="118"/>
      <c r="E16" s="123"/>
      <c r="F16" s="36"/>
      <c r="G16" s="245"/>
      <c r="H16" s="509"/>
      <c r="I16" s="246"/>
      <c r="J16" s="506"/>
      <c r="K16" s="507"/>
      <c r="L16" s="507"/>
      <c r="M16" s="507"/>
      <c r="N16" s="507"/>
      <c r="O16" s="507"/>
      <c r="P16" s="507"/>
      <c r="Q16" s="507"/>
      <c r="R16" s="507"/>
      <c r="S16" s="507"/>
      <c r="T16" s="508"/>
      <c r="U16" s="402"/>
      <c r="V16" s="37"/>
      <c r="W16" s="506" t="s">
        <v>130</v>
      </c>
      <c r="X16" s="507"/>
      <c r="Y16" s="507"/>
      <c r="Z16" s="507"/>
      <c r="AA16" s="507"/>
      <c r="AB16" s="507"/>
      <c r="AC16" s="507"/>
      <c r="AD16" s="507"/>
      <c r="AE16" s="507"/>
      <c r="AF16" s="507"/>
      <c r="AG16" s="507"/>
      <c r="AH16" s="507"/>
      <c r="AI16" s="507"/>
      <c r="AJ16" s="508"/>
      <c r="AK16" s="505" t="s">
        <v>185</v>
      </c>
      <c r="AL16" s="505"/>
      <c r="AM16" s="505"/>
      <c r="AN16" s="505"/>
      <c r="AO16" s="505"/>
      <c r="AP16" s="36"/>
      <c r="AQ16" s="125"/>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row>
    <row r="17" spans="1:92" s="8" customFormat="1" ht="39" customHeight="1">
      <c r="A17" s="118"/>
      <c r="B17" s="118"/>
      <c r="C17" s="118"/>
      <c r="D17" s="118"/>
      <c r="E17" s="123"/>
      <c r="F17" s="36"/>
      <c r="G17" s="37"/>
      <c r="H17" s="55" t="s">
        <v>111</v>
      </c>
      <c r="I17" s="38"/>
      <c r="J17" s="506" t="s">
        <v>121</v>
      </c>
      <c r="K17" s="507"/>
      <c r="L17" s="507"/>
      <c r="M17" s="507"/>
      <c r="N17" s="507"/>
      <c r="O17" s="507"/>
      <c r="P17" s="507"/>
      <c r="Q17" s="507"/>
      <c r="R17" s="507"/>
      <c r="S17" s="507"/>
      <c r="T17" s="508"/>
      <c r="U17" s="41"/>
      <c r="V17" s="37"/>
      <c r="W17" s="506" t="s">
        <v>131</v>
      </c>
      <c r="X17" s="507"/>
      <c r="Y17" s="507"/>
      <c r="Z17" s="507"/>
      <c r="AA17" s="507"/>
      <c r="AB17" s="507"/>
      <c r="AC17" s="507"/>
      <c r="AD17" s="507"/>
      <c r="AE17" s="507"/>
      <c r="AF17" s="507"/>
      <c r="AG17" s="507"/>
      <c r="AH17" s="507"/>
      <c r="AI17" s="507"/>
      <c r="AJ17" s="508"/>
      <c r="AK17" s="505" t="s">
        <v>185</v>
      </c>
      <c r="AL17" s="505"/>
      <c r="AM17" s="505"/>
      <c r="AN17" s="505"/>
      <c r="AO17" s="505"/>
      <c r="AP17" s="36"/>
      <c r="AQ17" s="125"/>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row>
    <row r="18" spans="1:92" s="8" customFormat="1" ht="39" customHeight="1">
      <c r="A18" s="118"/>
      <c r="B18" s="118"/>
      <c r="C18" s="118"/>
      <c r="D18" s="118"/>
      <c r="E18" s="123"/>
      <c r="F18" s="36"/>
      <c r="G18" s="37"/>
      <c r="H18" s="55" t="s">
        <v>112</v>
      </c>
      <c r="I18" s="38"/>
      <c r="J18" s="506" t="s">
        <v>122</v>
      </c>
      <c r="K18" s="507"/>
      <c r="L18" s="507"/>
      <c r="M18" s="507"/>
      <c r="N18" s="507"/>
      <c r="O18" s="507"/>
      <c r="P18" s="507"/>
      <c r="Q18" s="507"/>
      <c r="R18" s="507"/>
      <c r="S18" s="507"/>
      <c r="T18" s="508"/>
      <c r="U18" s="41"/>
      <c r="V18" s="37"/>
      <c r="W18" s="506" t="s">
        <v>132</v>
      </c>
      <c r="X18" s="507"/>
      <c r="Y18" s="507"/>
      <c r="Z18" s="507"/>
      <c r="AA18" s="507"/>
      <c r="AB18" s="507"/>
      <c r="AC18" s="507"/>
      <c r="AD18" s="507"/>
      <c r="AE18" s="507"/>
      <c r="AF18" s="507"/>
      <c r="AG18" s="507"/>
      <c r="AH18" s="507"/>
      <c r="AI18" s="507"/>
      <c r="AJ18" s="508"/>
      <c r="AK18" s="505" t="s">
        <v>185</v>
      </c>
      <c r="AL18" s="505"/>
      <c r="AM18" s="505"/>
      <c r="AN18" s="505"/>
      <c r="AO18" s="505"/>
      <c r="AP18" s="36"/>
      <c r="AQ18" s="125"/>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row>
    <row r="19" spans="1:92" s="8" customFormat="1" ht="39" customHeight="1">
      <c r="A19" s="118"/>
      <c r="B19" s="118"/>
      <c r="C19" s="118"/>
      <c r="D19" s="118"/>
      <c r="E19" s="123"/>
      <c r="F19" s="36"/>
      <c r="G19" s="243"/>
      <c r="H19" s="509" t="s">
        <v>113</v>
      </c>
      <c r="I19" s="244"/>
      <c r="J19" s="506" t="s">
        <v>123</v>
      </c>
      <c r="K19" s="507"/>
      <c r="L19" s="507"/>
      <c r="M19" s="507"/>
      <c r="N19" s="507"/>
      <c r="O19" s="507"/>
      <c r="P19" s="507"/>
      <c r="Q19" s="507"/>
      <c r="R19" s="507"/>
      <c r="S19" s="507"/>
      <c r="T19" s="508"/>
      <c r="U19" s="348"/>
      <c r="V19" s="37"/>
      <c r="W19" s="506" t="s">
        <v>133</v>
      </c>
      <c r="X19" s="507"/>
      <c r="Y19" s="507"/>
      <c r="Z19" s="507"/>
      <c r="AA19" s="507"/>
      <c r="AB19" s="507"/>
      <c r="AC19" s="507"/>
      <c r="AD19" s="507"/>
      <c r="AE19" s="507"/>
      <c r="AF19" s="507"/>
      <c r="AG19" s="507"/>
      <c r="AH19" s="507"/>
      <c r="AI19" s="507"/>
      <c r="AJ19" s="508"/>
      <c r="AK19" s="505" t="s">
        <v>185</v>
      </c>
      <c r="AL19" s="505"/>
      <c r="AM19" s="505"/>
      <c r="AN19" s="505"/>
      <c r="AO19" s="505"/>
      <c r="AP19" s="36"/>
      <c r="AQ19" s="125"/>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row>
    <row r="20" spans="1:92" s="8" customFormat="1" ht="39" customHeight="1">
      <c r="A20" s="118"/>
      <c r="B20" s="118"/>
      <c r="C20" s="118"/>
      <c r="D20" s="118"/>
      <c r="E20" s="123"/>
      <c r="F20" s="36"/>
      <c r="G20" s="245"/>
      <c r="H20" s="509"/>
      <c r="I20" s="246"/>
      <c r="J20" s="506"/>
      <c r="K20" s="507"/>
      <c r="L20" s="507"/>
      <c r="M20" s="507"/>
      <c r="N20" s="507"/>
      <c r="O20" s="507"/>
      <c r="P20" s="507"/>
      <c r="Q20" s="507"/>
      <c r="R20" s="507"/>
      <c r="S20" s="507"/>
      <c r="T20" s="508"/>
      <c r="U20" s="402"/>
      <c r="V20" s="37"/>
      <c r="W20" s="506" t="s">
        <v>134</v>
      </c>
      <c r="X20" s="507"/>
      <c r="Y20" s="507"/>
      <c r="Z20" s="507"/>
      <c r="AA20" s="507"/>
      <c r="AB20" s="507"/>
      <c r="AC20" s="507"/>
      <c r="AD20" s="507"/>
      <c r="AE20" s="507"/>
      <c r="AF20" s="507"/>
      <c r="AG20" s="507"/>
      <c r="AH20" s="507"/>
      <c r="AI20" s="507"/>
      <c r="AJ20" s="508"/>
      <c r="AK20" s="505" t="s">
        <v>185</v>
      </c>
      <c r="AL20" s="505"/>
      <c r="AM20" s="505"/>
      <c r="AN20" s="505"/>
      <c r="AO20" s="505"/>
      <c r="AP20" s="36"/>
      <c r="AQ20" s="125"/>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row>
    <row r="21" spans="1:92" s="8" customFormat="1" ht="39" customHeight="1">
      <c r="A21" s="118"/>
      <c r="B21" s="118"/>
      <c r="C21" s="118"/>
      <c r="D21" s="118"/>
      <c r="E21" s="123"/>
      <c r="F21" s="36"/>
      <c r="G21" s="243"/>
      <c r="H21" s="509" t="s">
        <v>114</v>
      </c>
      <c r="I21" s="244"/>
      <c r="J21" s="506" t="s">
        <v>321</v>
      </c>
      <c r="K21" s="507"/>
      <c r="L21" s="507"/>
      <c r="M21" s="507"/>
      <c r="N21" s="507"/>
      <c r="O21" s="507"/>
      <c r="P21" s="507"/>
      <c r="Q21" s="507"/>
      <c r="R21" s="507"/>
      <c r="S21" s="507"/>
      <c r="T21" s="508"/>
      <c r="U21" s="348"/>
      <c r="V21" s="37"/>
      <c r="W21" s="506" t="s">
        <v>135</v>
      </c>
      <c r="X21" s="507"/>
      <c r="Y21" s="507"/>
      <c r="Z21" s="507"/>
      <c r="AA21" s="507"/>
      <c r="AB21" s="507"/>
      <c r="AC21" s="507"/>
      <c r="AD21" s="507"/>
      <c r="AE21" s="507"/>
      <c r="AF21" s="507"/>
      <c r="AG21" s="507"/>
      <c r="AH21" s="507"/>
      <c r="AI21" s="507"/>
      <c r="AJ21" s="508"/>
      <c r="AK21" s="505" t="s">
        <v>185</v>
      </c>
      <c r="AL21" s="505"/>
      <c r="AM21" s="505"/>
      <c r="AN21" s="505"/>
      <c r="AO21" s="505"/>
      <c r="AP21" s="36"/>
      <c r="AQ21" s="125"/>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row>
    <row r="22" spans="1:92" s="8" customFormat="1" ht="39" customHeight="1">
      <c r="A22" s="118"/>
      <c r="B22" s="118"/>
      <c r="C22" s="118"/>
      <c r="D22" s="118"/>
      <c r="E22" s="123"/>
      <c r="F22" s="36"/>
      <c r="G22" s="429"/>
      <c r="H22" s="509"/>
      <c r="I22" s="259"/>
      <c r="J22" s="506"/>
      <c r="K22" s="507"/>
      <c r="L22" s="507"/>
      <c r="M22" s="507"/>
      <c r="N22" s="507"/>
      <c r="O22" s="507"/>
      <c r="P22" s="507"/>
      <c r="Q22" s="507"/>
      <c r="R22" s="507"/>
      <c r="S22" s="507"/>
      <c r="T22" s="508"/>
      <c r="U22" s="401"/>
      <c r="V22" s="37"/>
      <c r="W22" s="506" t="s">
        <v>134</v>
      </c>
      <c r="X22" s="507"/>
      <c r="Y22" s="507"/>
      <c r="Z22" s="507"/>
      <c r="AA22" s="507"/>
      <c r="AB22" s="507"/>
      <c r="AC22" s="507"/>
      <c r="AD22" s="507"/>
      <c r="AE22" s="507"/>
      <c r="AF22" s="507"/>
      <c r="AG22" s="507"/>
      <c r="AH22" s="507"/>
      <c r="AI22" s="507"/>
      <c r="AJ22" s="508"/>
      <c r="AK22" s="505" t="s">
        <v>185</v>
      </c>
      <c r="AL22" s="505"/>
      <c r="AM22" s="505"/>
      <c r="AN22" s="505"/>
      <c r="AO22" s="505"/>
      <c r="AP22" s="36"/>
      <c r="AQ22" s="125"/>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row>
    <row r="23" spans="1:92" s="8" customFormat="1" ht="39" customHeight="1">
      <c r="A23" s="118"/>
      <c r="B23" s="118"/>
      <c r="C23" s="118"/>
      <c r="D23" s="118"/>
      <c r="E23" s="123"/>
      <c r="F23" s="36"/>
      <c r="G23" s="245"/>
      <c r="H23" s="509"/>
      <c r="I23" s="246"/>
      <c r="J23" s="506"/>
      <c r="K23" s="507"/>
      <c r="L23" s="507"/>
      <c r="M23" s="507"/>
      <c r="N23" s="507"/>
      <c r="O23" s="507"/>
      <c r="P23" s="507"/>
      <c r="Q23" s="507"/>
      <c r="R23" s="507"/>
      <c r="S23" s="507"/>
      <c r="T23" s="508"/>
      <c r="U23" s="402"/>
      <c r="V23" s="37"/>
      <c r="W23" s="506" t="s">
        <v>136</v>
      </c>
      <c r="X23" s="507"/>
      <c r="Y23" s="507"/>
      <c r="Z23" s="507"/>
      <c r="AA23" s="507"/>
      <c r="AB23" s="507"/>
      <c r="AC23" s="507"/>
      <c r="AD23" s="507"/>
      <c r="AE23" s="507"/>
      <c r="AF23" s="507"/>
      <c r="AG23" s="507"/>
      <c r="AH23" s="507"/>
      <c r="AI23" s="507"/>
      <c r="AJ23" s="508"/>
      <c r="AK23" s="505" t="s">
        <v>185</v>
      </c>
      <c r="AL23" s="505"/>
      <c r="AM23" s="505"/>
      <c r="AN23" s="505"/>
      <c r="AO23" s="505"/>
      <c r="AP23" s="36"/>
      <c r="AQ23" s="125"/>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row>
    <row r="24" spans="1:92" s="8" customFormat="1" ht="14.25" customHeight="1">
      <c r="A24" s="118"/>
      <c r="B24" s="118"/>
      <c r="C24" s="118"/>
      <c r="D24" s="118"/>
      <c r="E24" s="123"/>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125"/>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row>
    <row r="25" spans="1:92" s="8" customFormat="1" ht="14.25" customHeight="1" thickBot="1">
      <c r="A25" s="118"/>
      <c r="B25" s="118"/>
      <c r="C25" s="118"/>
      <c r="D25" s="118"/>
      <c r="E25" s="126"/>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8"/>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row>
    <row r="26" spans="1:92" s="8" customFormat="1" ht="14.25" customHeight="1" thickBot="1">
      <c r="A26" s="118"/>
      <c r="B26" s="118"/>
      <c r="C26" s="118"/>
      <c r="D26" s="118"/>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row>
    <row r="27" spans="1:92" s="8" customFormat="1" ht="14.25" customHeight="1">
      <c r="A27" s="118"/>
      <c r="B27" s="118"/>
      <c r="C27" s="118"/>
      <c r="D27" s="118"/>
      <c r="E27" s="120"/>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row>
    <row r="28" spans="1:92" s="8" customFormat="1" ht="13.5" customHeight="1">
      <c r="A28" s="118"/>
      <c r="B28" s="118"/>
      <c r="C28" s="118"/>
      <c r="D28" s="118"/>
      <c r="E28" s="123"/>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125"/>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row>
    <row r="29" spans="1:92" s="8" customFormat="1" ht="39" customHeight="1">
      <c r="A29" s="118"/>
      <c r="B29" s="118"/>
      <c r="C29" s="118"/>
      <c r="D29" s="118"/>
      <c r="E29" s="123"/>
      <c r="F29" s="36"/>
      <c r="G29" s="243"/>
      <c r="H29" s="509" t="s">
        <v>137</v>
      </c>
      <c r="I29" s="244"/>
      <c r="J29" s="506" t="s">
        <v>146</v>
      </c>
      <c r="K29" s="507"/>
      <c r="L29" s="507"/>
      <c r="M29" s="507"/>
      <c r="N29" s="507"/>
      <c r="O29" s="507"/>
      <c r="P29" s="507"/>
      <c r="Q29" s="507"/>
      <c r="R29" s="507"/>
      <c r="S29" s="507"/>
      <c r="T29" s="508"/>
      <c r="U29" s="348"/>
      <c r="V29" s="37"/>
      <c r="W29" s="506" t="s">
        <v>147</v>
      </c>
      <c r="X29" s="507"/>
      <c r="Y29" s="507"/>
      <c r="Z29" s="507"/>
      <c r="AA29" s="507"/>
      <c r="AB29" s="507"/>
      <c r="AC29" s="507"/>
      <c r="AD29" s="507"/>
      <c r="AE29" s="507"/>
      <c r="AF29" s="507"/>
      <c r="AG29" s="507"/>
      <c r="AH29" s="507"/>
      <c r="AI29" s="507"/>
      <c r="AJ29" s="508"/>
      <c r="AK29" s="505" t="s">
        <v>185</v>
      </c>
      <c r="AL29" s="505"/>
      <c r="AM29" s="505"/>
      <c r="AN29" s="505"/>
      <c r="AO29" s="505"/>
      <c r="AP29" s="36"/>
      <c r="AQ29" s="125"/>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row>
    <row r="30" spans="1:92" s="8" customFormat="1" ht="39" customHeight="1">
      <c r="A30" s="118"/>
      <c r="B30" s="118"/>
      <c r="C30" s="118"/>
      <c r="D30" s="118"/>
      <c r="E30" s="123"/>
      <c r="F30" s="36"/>
      <c r="G30" s="429"/>
      <c r="H30" s="509"/>
      <c r="I30" s="259"/>
      <c r="J30" s="506"/>
      <c r="K30" s="507"/>
      <c r="L30" s="507"/>
      <c r="M30" s="507"/>
      <c r="N30" s="507"/>
      <c r="O30" s="507"/>
      <c r="P30" s="507"/>
      <c r="Q30" s="507"/>
      <c r="R30" s="507"/>
      <c r="S30" s="507"/>
      <c r="T30" s="508"/>
      <c r="U30" s="401"/>
      <c r="V30" s="37"/>
      <c r="W30" s="506" t="s">
        <v>134</v>
      </c>
      <c r="X30" s="507"/>
      <c r="Y30" s="507"/>
      <c r="Z30" s="507"/>
      <c r="AA30" s="507"/>
      <c r="AB30" s="507"/>
      <c r="AC30" s="507"/>
      <c r="AD30" s="507"/>
      <c r="AE30" s="507"/>
      <c r="AF30" s="507"/>
      <c r="AG30" s="507"/>
      <c r="AH30" s="507"/>
      <c r="AI30" s="507"/>
      <c r="AJ30" s="508"/>
      <c r="AK30" s="505" t="s">
        <v>185</v>
      </c>
      <c r="AL30" s="505"/>
      <c r="AM30" s="505"/>
      <c r="AN30" s="505"/>
      <c r="AO30" s="505"/>
      <c r="AP30" s="36"/>
      <c r="AQ30" s="125"/>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row>
    <row r="31" spans="1:92" s="8" customFormat="1" ht="39" customHeight="1">
      <c r="A31" s="118"/>
      <c r="B31" s="118"/>
      <c r="C31" s="118"/>
      <c r="D31" s="118"/>
      <c r="E31" s="123"/>
      <c r="F31" s="36"/>
      <c r="G31" s="245"/>
      <c r="H31" s="509"/>
      <c r="I31" s="246"/>
      <c r="J31" s="506"/>
      <c r="K31" s="507"/>
      <c r="L31" s="507"/>
      <c r="M31" s="507"/>
      <c r="N31" s="507"/>
      <c r="O31" s="507"/>
      <c r="P31" s="507"/>
      <c r="Q31" s="507"/>
      <c r="R31" s="507"/>
      <c r="S31" s="507"/>
      <c r="T31" s="508"/>
      <c r="U31" s="402"/>
      <c r="V31" s="37"/>
      <c r="W31" s="506" t="s">
        <v>148</v>
      </c>
      <c r="X31" s="507"/>
      <c r="Y31" s="507"/>
      <c r="Z31" s="507"/>
      <c r="AA31" s="507"/>
      <c r="AB31" s="507"/>
      <c r="AC31" s="507"/>
      <c r="AD31" s="507"/>
      <c r="AE31" s="507"/>
      <c r="AF31" s="507"/>
      <c r="AG31" s="507"/>
      <c r="AH31" s="507"/>
      <c r="AI31" s="507"/>
      <c r="AJ31" s="508"/>
      <c r="AK31" s="505" t="s">
        <v>185</v>
      </c>
      <c r="AL31" s="505"/>
      <c r="AM31" s="505"/>
      <c r="AN31" s="505"/>
      <c r="AO31" s="505"/>
      <c r="AP31" s="36"/>
      <c r="AQ31" s="125"/>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row>
    <row r="32" spans="1:92" s="8" customFormat="1" ht="39" customHeight="1">
      <c r="A32" s="118"/>
      <c r="B32" s="118"/>
      <c r="C32" s="118"/>
      <c r="D32" s="118"/>
      <c r="E32" s="123"/>
      <c r="F32" s="36"/>
      <c r="G32" s="243"/>
      <c r="H32" s="509" t="s">
        <v>138</v>
      </c>
      <c r="I32" s="244"/>
      <c r="J32" s="506" t="s">
        <v>159</v>
      </c>
      <c r="K32" s="507"/>
      <c r="L32" s="507"/>
      <c r="M32" s="507"/>
      <c r="N32" s="507"/>
      <c r="O32" s="507"/>
      <c r="P32" s="507"/>
      <c r="Q32" s="507"/>
      <c r="R32" s="507"/>
      <c r="S32" s="507"/>
      <c r="T32" s="508"/>
      <c r="U32" s="348"/>
      <c r="V32" s="37"/>
      <c r="W32" s="506" t="s">
        <v>149</v>
      </c>
      <c r="X32" s="507"/>
      <c r="Y32" s="507"/>
      <c r="Z32" s="507"/>
      <c r="AA32" s="507"/>
      <c r="AB32" s="507"/>
      <c r="AC32" s="507"/>
      <c r="AD32" s="507"/>
      <c r="AE32" s="507"/>
      <c r="AF32" s="507"/>
      <c r="AG32" s="507"/>
      <c r="AH32" s="507"/>
      <c r="AI32" s="507"/>
      <c r="AJ32" s="508"/>
      <c r="AK32" s="514" t="str">
        <f>IF(浄化槽台帳!$X$7="有","○","-")</f>
        <v>-</v>
      </c>
      <c r="AL32" s="514"/>
      <c r="AM32" s="514"/>
      <c r="AN32" s="514"/>
      <c r="AO32" s="514"/>
      <c r="AP32" s="36"/>
      <c r="AQ32" s="125"/>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row>
    <row r="33" spans="1:92" s="8" customFormat="1" ht="39" customHeight="1">
      <c r="A33" s="118"/>
      <c r="B33" s="118"/>
      <c r="C33" s="118"/>
      <c r="D33" s="118"/>
      <c r="E33" s="123"/>
      <c r="F33" s="36"/>
      <c r="G33" s="429"/>
      <c r="H33" s="509"/>
      <c r="I33" s="259"/>
      <c r="J33" s="506"/>
      <c r="K33" s="507"/>
      <c r="L33" s="507"/>
      <c r="M33" s="507"/>
      <c r="N33" s="507"/>
      <c r="O33" s="507"/>
      <c r="P33" s="507"/>
      <c r="Q33" s="507"/>
      <c r="R33" s="507"/>
      <c r="S33" s="507"/>
      <c r="T33" s="508"/>
      <c r="U33" s="401"/>
      <c r="V33" s="37"/>
      <c r="W33" s="506" t="s">
        <v>150</v>
      </c>
      <c r="X33" s="507"/>
      <c r="Y33" s="507"/>
      <c r="Z33" s="507"/>
      <c r="AA33" s="507"/>
      <c r="AB33" s="507"/>
      <c r="AC33" s="507"/>
      <c r="AD33" s="507"/>
      <c r="AE33" s="507"/>
      <c r="AF33" s="507"/>
      <c r="AG33" s="507"/>
      <c r="AH33" s="507"/>
      <c r="AI33" s="507"/>
      <c r="AJ33" s="508"/>
      <c r="AK33" s="514" t="str">
        <f>IF(浄化槽台帳!$X$7="有","○","-")</f>
        <v>-</v>
      </c>
      <c r="AL33" s="514"/>
      <c r="AM33" s="514"/>
      <c r="AN33" s="514"/>
      <c r="AO33" s="514"/>
      <c r="AP33" s="36"/>
      <c r="AQ33" s="125"/>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row>
    <row r="34" spans="1:92" s="8" customFormat="1" ht="39" customHeight="1">
      <c r="A34" s="118"/>
      <c r="B34" s="118"/>
      <c r="C34" s="118"/>
      <c r="D34" s="118"/>
      <c r="E34" s="123"/>
      <c r="F34" s="36"/>
      <c r="G34" s="429"/>
      <c r="H34" s="509"/>
      <c r="I34" s="259"/>
      <c r="J34" s="506"/>
      <c r="K34" s="507"/>
      <c r="L34" s="507"/>
      <c r="M34" s="507"/>
      <c r="N34" s="507"/>
      <c r="O34" s="507"/>
      <c r="P34" s="507"/>
      <c r="Q34" s="507"/>
      <c r="R34" s="507"/>
      <c r="S34" s="507"/>
      <c r="T34" s="508"/>
      <c r="U34" s="401"/>
      <c r="V34" s="37"/>
      <c r="W34" s="506" t="s">
        <v>151</v>
      </c>
      <c r="X34" s="507"/>
      <c r="Y34" s="507"/>
      <c r="Z34" s="507"/>
      <c r="AA34" s="507"/>
      <c r="AB34" s="507"/>
      <c r="AC34" s="507"/>
      <c r="AD34" s="507"/>
      <c r="AE34" s="507"/>
      <c r="AF34" s="507"/>
      <c r="AG34" s="507"/>
      <c r="AH34" s="507"/>
      <c r="AI34" s="507"/>
      <c r="AJ34" s="508"/>
      <c r="AK34" s="514" t="str">
        <f>IF(浄化槽台帳!$X$7="有","○","-")</f>
        <v>-</v>
      </c>
      <c r="AL34" s="514"/>
      <c r="AM34" s="514"/>
      <c r="AN34" s="514"/>
      <c r="AO34" s="514"/>
      <c r="AP34" s="36"/>
      <c r="AQ34" s="125"/>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row>
    <row r="35" spans="1:92" s="8" customFormat="1" ht="39" customHeight="1">
      <c r="A35" s="118"/>
      <c r="B35" s="118"/>
      <c r="C35" s="118"/>
      <c r="D35" s="118"/>
      <c r="E35" s="123"/>
      <c r="F35" s="36"/>
      <c r="G35" s="429"/>
      <c r="H35" s="509"/>
      <c r="I35" s="259"/>
      <c r="J35" s="506"/>
      <c r="K35" s="507"/>
      <c r="L35" s="507"/>
      <c r="M35" s="507"/>
      <c r="N35" s="507"/>
      <c r="O35" s="507"/>
      <c r="P35" s="507"/>
      <c r="Q35" s="507"/>
      <c r="R35" s="507"/>
      <c r="S35" s="507"/>
      <c r="T35" s="508"/>
      <c r="U35" s="401"/>
      <c r="V35" s="37"/>
      <c r="W35" s="506" t="s">
        <v>152</v>
      </c>
      <c r="X35" s="507"/>
      <c r="Y35" s="507"/>
      <c r="Z35" s="507"/>
      <c r="AA35" s="507"/>
      <c r="AB35" s="507"/>
      <c r="AC35" s="507"/>
      <c r="AD35" s="507"/>
      <c r="AE35" s="507"/>
      <c r="AF35" s="507"/>
      <c r="AG35" s="507"/>
      <c r="AH35" s="507"/>
      <c r="AI35" s="507"/>
      <c r="AJ35" s="508"/>
      <c r="AK35" s="514" t="str">
        <f>IF(浄化槽台帳!$X$7="有","○","-")</f>
        <v>-</v>
      </c>
      <c r="AL35" s="514"/>
      <c r="AM35" s="514"/>
      <c r="AN35" s="514"/>
      <c r="AO35" s="514"/>
      <c r="AP35" s="36"/>
      <c r="AQ35" s="125"/>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row>
    <row r="36" spans="1:92" s="8" customFormat="1" ht="39" customHeight="1">
      <c r="A36" s="118"/>
      <c r="B36" s="118"/>
      <c r="C36" s="118"/>
      <c r="D36" s="118"/>
      <c r="E36" s="123"/>
      <c r="F36" s="36"/>
      <c r="G36" s="429"/>
      <c r="H36" s="509"/>
      <c r="I36" s="259"/>
      <c r="J36" s="506"/>
      <c r="K36" s="507"/>
      <c r="L36" s="507"/>
      <c r="M36" s="507"/>
      <c r="N36" s="507"/>
      <c r="O36" s="507"/>
      <c r="P36" s="507"/>
      <c r="Q36" s="507"/>
      <c r="R36" s="507"/>
      <c r="S36" s="507"/>
      <c r="T36" s="508"/>
      <c r="U36" s="401"/>
      <c r="V36" s="37"/>
      <c r="W36" s="506" t="s">
        <v>153</v>
      </c>
      <c r="X36" s="507"/>
      <c r="Y36" s="507"/>
      <c r="Z36" s="507"/>
      <c r="AA36" s="507"/>
      <c r="AB36" s="507"/>
      <c r="AC36" s="507"/>
      <c r="AD36" s="507"/>
      <c r="AE36" s="507"/>
      <c r="AF36" s="507"/>
      <c r="AG36" s="507"/>
      <c r="AH36" s="507"/>
      <c r="AI36" s="507"/>
      <c r="AJ36" s="508"/>
      <c r="AK36" s="514" t="str">
        <f>IF(浄化槽台帳!$X$7="有","○","-")</f>
        <v>-</v>
      </c>
      <c r="AL36" s="514"/>
      <c r="AM36" s="514"/>
      <c r="AN36" s="514"/>
      <c r="AO36" s="514"/>
      <c r="AP36" s="36"/>
      <c r="AQ36" s="125"/>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row>
    <row r="37" spans="1:92" s="8" customFormat="1" ht="39" customHeight="1">
      <c r="A37" s="118"/>
      <c r="B37" s="118"/>
      <c r="C37" s="118"/>
      <c r="D37" s="118"/>
      <c r="E37" s="123"/>
      <c r="F37" s="36"/>
      <c r="G37" s="245"/>
      <c r="H37" s="509"/>
      <c r="I37" s="246"/>
      <c r="J37" s="506"/>
      <c r="K37" s="507"/>
      <c r="L37" s="507"/>
      <c r="M37" s="507"/>
      <c r="N37" s="507"/>
      <c r="O37" s="507"/>
      <c r="P37" s="507"/>
      <c r="Q37" s="507"/>
      <c r="R37" s="507"/>
      <c r="S37" s="507"/>
      <c r="T37" s="508"/>
      <c r="U37" s="402"/>
      <c r="V37" s="37"/>
      <c r="W37" s="506" t="s">
        <v>154</v>
      </c>
      <c r="X37" s="507"/>
      <c r="Y37" s="507"/>
      <c r="Z37" s="507"/>
      <c r="AA37" s="507"/>
      <c r="AB37" s="507"/>
      <c r="AC37" s="507"/>
      <c r="AD37" s="507"/>
      <c r="AE37" s="507"/>
      <c r="AF37" s="507"/>
      <c r="AG37" s="507"/>
      <c r="AH37" s="507"/>
      <c r="AI37" s="507"/>
      <c r="AJ37" s="508"/>
      <c r="AK37" s="514" t="str">
        <f>IF(浄化槽台帳!$X$7="有","○","-")</f>
        <v>-</v>
      </c>
      <c r="AL37" s="514"/>
      <c r="AM37" s="514"/>
      <c r="AN37" s="514"/>
      <c r="AO37" s="514"/>
      <c r="AP37" s="36"/>
      <c r="AQ37" s="125"/>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row>
    <row r="38" spans="1:92" s="8" customFormat="1" ht="39" customHeight="1">
      <c r="A38" s="118"/>
      <c r="B38" s="118"/>
      <c r="C38" s="118"/>
      <c r="D38" s="118"/>
      <c r="E38" s="123"/>
      <c r="F38" s="36"/>
      <c r="G38" s="243"/>
      <c r="H38" s="509" t="s">
        <v>139</v>
      </c>
      <c r="I38" s="244"/>
      <c r="J38" s="506" t="s">
        <v>160</v>
      </c>
      <c r="K38" s="507"/>
      <c r="L38" s="507"/>
      <c r="M38" s="507"/>
      <c r="N38" s="507"/>
      <c r="O38" s="507"/>
      <c r="P38" s="507"/>
      <c r="Q38" s="507"/>
      <c r="R38" s="507"/>
      <c r="S38" s="507"/>
      <c r="T38" s="508"/>
      <c r="U38" s="348"/>
      <c r="V38" s="37"/>
      <c r="W38" s="506" t="s">
        <v>155</v>
      </c>
      <c r="X38" s="507"/>
      <c r="Y38" s="507"/>
      <c r="Z38" s="507"/>
      <c r="AA38" s="507"/>
      <c r="AB38" s="507"/>
      <c r="AC38" s="507"/>
      <c r="AD38" s="507"/>
      <c r="AE38" s="507"/>
      <c r="AF38" s="507"/>
      <c r="AG38" s="507"/>
      <c r="AH38" s="507"/>
      <c r="AI38" s="507"/>
      <c r="AJ38" s="508"/>
      <c r="AK38" s="505" t="s">
        <v>185</v>
      </c>
      <c r="AL38" s="505"/>
      <c r="AM38" s="505"/>
      <c r="AN38" s="505"/>
      <c r="AO38" s="505"/>
      <c r="AP38" s="36"/>
      <c r="AQ38" s="125"/>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row>
    <row r="39" spans="1:92" s="8" customFormat="1" ht="39" customHeight="1">
      <c r="A39" s="118"/>
      <c r="B39" s="118"/>
      <c r="C39" s="118"/>
      <c r="D39" s="118"/>
      <c r="E39" s="123"/>
      <c r="F39" s="36"/>
      <c r="G39" s="429"/>
      <c r="H39" s="509"/>
      <c r="I39" s="259"/>
      <c r="J39" s="506"/>
      <c r="K39" s="507"/>
      <c r="L39" s="507"/>
      <c r="M39" s="507"/>
      <c r="N39" s="507"/>
      <c r="O39" s="507"/>
      <c r="P39" s="507"/>
      <c r="Q39" s="507"/>
      <c r="R39" s="507"/>
      <c r="S39" s="507"/>
      <c r="T39" s="508"/>
      <c r="U39" s="401"/>
      <c r="V39" s="37"/>
      <c r="W39" s="506" t="s">
        <v>156</v>
      </c>
      <c r="X39" s="507"/>
      <c r="Y39" s="507"/>
      <c r="Z39" s="507"/>
      <c r="AA39" s="507"/>
      <c r="AB39" s="507"/>
      <c r="AC39" s="507"/>
      <c r="AD39" s="507"/>
      <c r="AE39" s="507"/>
      <c r="AF39" s="507"/>
      <c r="AG39" s="507"/>
      <c r="AH39" s="507"/>
      <c r="AI39" s="507"/>
      <c r="AJ39" s="508"/>
      <c r="AK39" s="505" t="s">
        <v>185</v>
      </c>
      <c r="AL39" s="505"/>
      <c r="AM39" s="505"/>
      <c r="AN39" s="505"/>
      <c r="AO39" s="505"/>
      <c r="AP39" s="36"/>
      <c r="AQ39" s="125"/>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row>
    <row r="40" spans="1:92" s="8" customFormat="1" ht="39" customHeight="1">
      <c r="A40" s="118"/>
      <c r="B40" s="118"/>
      <c r="C40" s="118"/>
      <c r="D40" s="118"/>
      <c r="E40" s="123"/>
      <c r="F40" s="36"/>
      <c r="G40" s="429"/>
      <c r="H40" s="509"/>
      <c r="I40" s="259"/>
      <c r="J40" s="506"/>
      <c r="K40" s="507"/>
      <c r="L40" s="507"/>
      <c r="M40" s="507"/>
      <c r="N40" s="507"/>
      <c r="O40" s="507"/>
      <c r="P40" s="507"/>
      <c r="Q40" s="507"/>
      <c r="R40" s="507"/>
      <c r="S40" s="507"/>
      <c r="T40" s="508"/>
      <c r="U40" s="401"/>
      <c r="V40" s="37"/>
      <c r="W40" s="506" t="s">
        <v>157</v>
      </c>
      <c r="X40" s="507"/>
      <c r="Y40" s="507"/>
      <c r="Z40" s="507"/>
      <c r="AA40" s="507"/>
      <c r="AB40" s="507"/>
      <c r="AC40" s="507"/>
      <c r="AD40" s="507"/>
      <c r="AE40" s="507"/>
      <c r="AF40" s="507"/>
      <c r="AG40" s="507"/>
      <c r="AH40" s="507"/>
      <c r="AI40" s="507"/>
      <c r="AJ40" s="508"/>
      <c r="AK40" s="505" t="s">
        <v>186</v>
      </c>
      <c r="AL40" s="505"/>
      <c r="AM40" s="505"/>
      <c r="AN40" s="505"/>
      <c r="AO40" s="505"/>
      <c r="AP40" s="36"/>
      <c r="AQ40" s="125"/>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row>
    <row r="41" spans="1:92" s="8" customFormat="1" ht="39" customHeight="1">
      <c r="A41" s="118"/>
      <c r="B41" s="118"/>
      <c r="C41" s="118"/>
      <c r="D41" s="118"/>
      <c r="E41" s="123"/>
      <c r="F41" s="36"/>
      <c r="G41" s="245"/>
      <c r="H41" s="509"/>
      <c r="I41" s="246"/>
      <c r="J41" s="506"/>
      <c r="K41" s="507"/>
      <c r="L41" s="507"/>
      <c r="M41" s="507"/>
      <c r="N41" s="507"/>
      <c r="O41" s="507"/>
      <c r="P41" s="507"/>
      <c r="Q41" s="507"/>
      <c r="R41" s="507"/>
      <c r="S41" s="507"/>
      <c r="T41" s="508"/>
      <c r="U41" s="402"/>
      <c r="V41" s="37"/>
      <c r="W41" s="506" t="s">
        <v>158</v>
      </c>
      <c r="X41" s="507"/>
      <c r="Y41" s="507"/>
      <c r="Z41" s="507"/>
      <c r="AA41" s="507"/>
      <c r="AB41" s="507"/>
      <c r="AC41" s="507"/>
      <c r="AD41" s="507"/>
      <c r="AE41" s="507"/>
      <c r="AF41" s="507"/>
      <c r="AG41" s="507"/>
      <c r="AH41" s="507"/>
      <c r="AI41" s="507"/>
      <c r="AJ41" s="508"/>
      <c r="AK41" s="505" t="s">
        <v>185</v>
      </c>
      <c r="AL41" s="505"/>
      <c r="AM41" s="505"/>
      <c r="AN41" s="505"/>
      <c r="AO41" s="505"/>
      <c r="AP41" s="36"/>
      <c r="AQ41" s="125"/>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row>
    <row r="42" spans="1:92" s="8" customFormat="1" ht="22.5" customHeight="1">
      <c r="A42" s="118"/>
      <c r="B42" s="118"/>
      <c r="C42" s="118"/>
      <c r="D42" s="118"/>
      <c r="E42" s="123"/>
      <c r="F42" s="36"/>
      <c r="G42" s="36"/>
      <c r="H42" s="54"/>
      <c r="I42" s="36"/>
      <c r="J42" s="44"/>
      <c r="K42" s="44"/>
      <c r="L42" s="44"/>
      <c r="M42" s="44"/>
      <c r="N42" s="44"/>
      <c r="O42" s="44"/>
      <c r="P42" s="44"/>
      <c r="Q42" s="44"/>
      <c r="R42" s="44"/>
      <c r="S42" s="44"/>
      <c r="T42" s="44"/>
      <c r="U42" s="36"/>
      <c r="V42" s="36"/>
      <c r="W42" s="44"/>
      <c r="X42" s="44"/>
      <c r="Y42" s="44"/>
      <c r="Z42" s="44"/>
      <c r="AA42" s="44"/>
      <c r="AB42" s="44"/>
      <c r="AC42" s="44"/>
      <c r="AD42" s="44"/>
      <c r="AE42" s="44"/>
      <c r="AF42" s="44"/>
      <c r="AG42" s="44"/>
      <c r="AH42" s="44"/>
      <c r="AI42" s="44"/>
      <c r="AJ42" s="44"/>
      <c r="AK42" s="259"/>
      <c r="AL42" s="259"/>
      <c r="AM42" s="259"/>
      <c r="AN42" s="259"/>
      <c r="AO42" s="259"/>
      <c r="AP42" s="36"/>
      <c r="AQ42" s="125"/>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row>
    <row r="43" spans="1:92" s="8" customFormat="1" ht="22.5" customHeight="1">
      <c r="A43" s="118"/>
      <c r="B43" s="118"/>
      <c r="C43" s="118"/>
      <c r="D43" s="118"/>
      <c r="E43" s="123"/>
      <c r="F43" s="36"/>
      <c r="G43" s="513" t="s">
        <v>33</v>
      </c>
      <c r="H43" s="513"/>
      <c r="I43" s="513"/>
      <c r="J43" s="513"/>
      <c r="K43" s="53" t="s">
        <v>140</v>
      </c>
      <c r="L43" s="294" t="str">
        <f>IF(浄化槽台帳!$I$7="","",浄化槽台帳!$I$7)</f>
        <v/>
      </c>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3"/>
      <c r="AQ43" s="125"/>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row>
    <row r="44" spans="1:92" ht="22.5" customHeight="1">
      <c r="E44" s="123"/>
      <c r="F44" s="36"/>
      <c r="G44" s="517" t="s">
        <v>141</v>
      </c>
      <c r="H44" s="517"/>
      <c r="I44" s="517"/>
      <c r="J44" s="517"/>
      <c r="K44" s="45" t="s">
        <v>140</v>
      </c>
      <c r="L44" s="518" t="str">
        <f>IF(浄化槽台帳!$D$7="","",浄化槽台帳!$D$7)</f>
        <v/>
      </c>
      <c r="M44" s="518"/>
      <c r="N44" s="518"/>
      <c r="O44" s="518"/>
      <c r="P44" s="518"/>
      <c r="Q44" s="518"/>
      <c r="R44" s="518"/>
      <c r="S44" s="518"/>
      <c r="T44" s="38"/>
      <c r="U44" s="38"/>
      <c r="V44" s="46"/>
      <c r="W44" s="46"/>
      <c r="X44" s="46"/>
      <c r="Y44" s="46"/>
      <c r="Z44" s="46"/>
      <c r="AA44" s="46"/>
      <c r="AB44" s="46"/>
      <c r="AC44" s="46"/>
      <c r="AD44" s="46"/>
      <c r="AE44" s="46"/>
      <c r="AF44" s="46"/>
      <c r="AG44" s="46"/>
      <c r="AH44" s="46"/>
      <c r="AI44" s="46"/>
      <c r="AJ44" s="38"/>
      <c r="AK44" s="38"/>
      <c r="AL44" s="38"/>
      <c r="AM44" s="38"/>
      <c r="AN44" s="38"/>
      <c r="AO44" s="36"/>
      <c r="AP44" s="33"/>
      <c r="AQ44" s="124"/>
    </row>
    <row r="45" spans="1:92" ht="22.5" customHeight="1">
      <c r="E45" s="123"/>
      <c r="F45" s="36"/>
      <c r="G45" s="36"/>
      <c r="H45" s="36"/>
      <c r="I45" s="36"/>
      <c r="J45" s="44"/>
      <c r="K45" s="44"/>
      <c r="L45" s="44"/>
      <c r="M45" s="44"/>
      <c r="N45" s="44"/>
      <c r="O45" s="44"/>
      <c r="P45" s="44"/>
      <c r="Q45" s="44"/>
      <c r="R45" s="44"/>
      <c r="S45" s="44"/>
      <c r="T45" s="44"/>
      <c r="U45" s="36"/>
      <c r="V45" s="36"/>
      <c r="W45" s="44"/>
      <c r="X45" s="44"/>
      <c r="Y45" s="44"/>
      <c r="Z45" s="44"/>
      <c r="AA45" s="44"/>
      <c r="AB45" s="44"/>
      <c r="AC45" s="44"/>
      <c r="AD45" s="44"/>
      <c r="AE45" s="44"/>
      <c r="AF45" s="44"/>
      <c r="AG45" s="44"/>
      <c r="AH45" s="44"/>
      <c r="AI45" s="44"/>
      <c r="AJ45" s="44"/>
      <c r="AK45" s="36"/>
      <c r="AL45" s="36"/>
      <c r="AM45" s="36"/>
      <c r="AN45" s="36"/>
      <c r="AO45" s="36"/>
      <c r="AP45" s="36"/>
      <c r="AQ45" s="124"/>
    </row>
    <row r="46" spans="1:92" ht="22.5" customHeight="1">
      <c r="E46" s="123"/>
      <c r="F46" s="36"/>
      <c r="G46" s="36"/>
      <c r="H46" s="249" t="s">
        <v>142</v>
      </c>
      <c r="I46" s="249"/>
      <c r="J46" s="249"/>
      <c r="K46" s="249"/>
      <c r="L46" s="249"/>
      <c r="M46" s="249"/>
      <c r="N46" s="249"/>
      <c r="O46" s="249"/>
      <c r="P46" s="249"/>
      <c r="Q46" s="249"/>
      <c r="R46" s="249"/>
      <c r="S46" s="249"/>
      <c r="T46" s="249"/>
      <c r="U46" s="36"/>
      <c r="V46" s="36"/>
      <c r="W46" s="44"/>
      <c r="X46" s="44"/>
      <c r="Y46" s="44"/>
      <c r="Z46" s="44"/>
      <c r="AA46" s="44"/>
      <c r="AB46" s="44"/>
      <c r="AC46" s="44"/>
      <c r="AD46" s="44"/>
      <c r="AE46" s="44"/>
      <c r="AF46" s="44"/>
      <c r="AG46" s="44"/>
      <c r="AH46" s="44"/>
      <c r="AI46" s="44"/>
      <c r="AJ46" s="44"/>
      <c r="AK46" s="36"/>
      <c r="AL46" s="36"/>
      <c r="AM46" s="36"/>
      <c r="AN46" s="36"/>
      <c r="AO46" s="36"/>
      <c r="AP46" s="36"/>
      <c r="AQ46" s="124"/>
    </row>
    <row r="47" spans="1:92" ht="22.5" customHeight="1">
      <c r="E47" s="123"/>
      <c r="F47" s="36"/>
      <c r="G47" s="36"/>
      <c r="H47" s="36"/>
      <c r="I47" s="36"/>
      <c r="J47" s="44"/>
      <c r="K47" s="44"/>
      <c r="L47" s="44"/>
      <c r="M47" s="44"/>
      <c r="N47" s="44"/>
      <c r="O47" s="44"/>
      <c r="P47" s="44"/>
      <c r="Q47" s="44"/>
      <c r="R47" s="44"/>
      <c r="S47" s="44"/>
      <c r="T47" s="44"/>
      <c r="U47" s="36"/>
      <c r="V47" s="36"/>
      <c r="W47" s="44"/>
      <c r="X47" s="44"/>
      <c r="Y47" s="44"/>
      <c r="Z47" s="44"/>
      <c r="AA47" s="44"/>
      <c r="AB47" s="44"/>
      <c r="AC47" s="44"/>
      <c r="AD47" s="44"/>
      <c r="AE47" s="44"/>
      <c r="AF47" s="44"/>
      <c r="AG47" s="44"/>
      <c r="AH47" s="44"/>
      <c r="AI47" s="44"/>
      <c r="AJ47" s="44"/>
      <c r="AK47" s="36"/>
      <c r="AL47" s="36"/>
      <c r="AM47" s="36"/>
      <c r="AN47" s="36"/>
      <c r="AO47" s="36"/>
      <c r="AP47" s="36"/>
      <c r="AQ47" s="124"/>
    </row>
    <row r="48" spans="1:92" ht="22.5" customHeight="1">
      <c r="E48" s="123"/>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124"/>
    </row>
    <row r="49" spans="1:92" ht="22.5" customHeight="1">
      <c r="E49" s="123"/>
      <c r="F49" s="36"/>
      <c r="G49" s="36"/>
      <c r="H49" s="512" t="str">
        <f>IF(浄化槽台帳!$AN$7="","令和　　年　　月　　日",浄化槽台帳!$AN$7)</f>
        <v>令和　　年　　月　　日</v>
      </c>
      <c r="I49" s="512"/>
      <c r="J49" s="512"/>
      <c r="K49" s="512"/>
      <c r="L49" s="512"/>
      <c r="M49" s="512"/>
      <c r="N49" s="512"/>
      <c r="O49" s="512"/>
      <c r="P49" s="512"/>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124"/>
    </row>
    <row r="50" spans="1:92" ht="22.5" customHeight="1">
      <c r="E50" s="123"/>
      <c r="F50" s="36"/>
      <c r="G50" s="36"/>
      <c r="H50" s="36"/>
      <c r="I50" s="36"/>
      <c r="J50" s="36"/>
      <c r="K50" s="36"/>
      <c r="L50" s="36"/>
      <c r="M50" s="36"/>
      <c r="N50" s="36"/>
      <c r="O50" s="36"/>
      <c r="P50" s="36"/>
      <c r="Q50" s="36"/>
      <c r="R50" s="36"/>
      <c r="S50" s="36"/>
      <c r="T50" s="36"/>
      <c r="U50" s="36"/>
      <c r="V50" s="36"/>
      <c r="W50" s="112"/>
      <c r="X50" s="112"/>
      <c r="Y50" s="112"/>
      <c r="Z50" s="112"/>
      <c r="AA50" s="112"/>
      <c r="AB50" s="112"/>
      <c r="AC50" s="112"/>
      <c r="AD50" s="36"/>
      <c r="AE50" s="36"/>
      <c r="AF50" s="36"/>
      <c r="AG50" s="36"/>
      <c r="AH50" s="36"/>
      <c r="AI50" s="36"/>
      <c r="AJ50" s="36"/>
      <c r="AK50" s="36"/>
      <c r="AL50" s="36"/>
      <c r="AM50" s="36"/>
      <c r="AN50" s="36"/>
      <c r="AO50" s="36"/>
      <c r="AP50" s="36"/>
      <c r="AQ50" s="124"/>
    </row>
    <row r="51" spans="1:92" s="8" customFormat="1" ht="22.5" customHeight="1">
      <c r="A51" s="118"/>
      <c r="B51" s="118"/>
      <c r="C51" s="118"/>
      <c r="D51" s="118"/>
      <c r="E51" s="123"/>
      <c r="F51" s="36"/>
      <c r="G51" s="36"/>
      <c r="H51" s="36"/>
      <c r="I51" s="36"/>
      <c r="J51" s="36"/>
      <c r="K51" s="36"/>
      <c r="L51" s="36"/>
      <c r="M51" s="36"/>
      <c r="N51" s="36"/>
      <c r="O51" s="36"/>
      <c r="P51" s="36"/>
      <c r="Q51" s="36"/>
      <c r="R51" s="36"/>
      <c r="S51" s="36"/>
      <c r="T51" s="36"/>
      <c r="U51" s="36"/>
      <c r="V51" s="112"/>
      <c r="W51" s="112"/>
      <c r="X51" s="510" t="s">
        <v>225</v>
      </c>
      <c r="Y51" s="510"/>
      <c r="Z51" s="510"/>
      <c r="AA51" s="510"/>
      <c r="AB51" s="510"/>
      <c r="AC51" s="510"/>
      <c r="AD51" s="510"/>
      <c r="AE51" s="113"/>
      <c r="AF51" s="112"/>
      <c r="AG51" s="510" t="str">
        <f>IF(浄化槽台帳!$AR$7="","",浄化槽台帳!$AR$7)</f>
        <v/>
      </c>
      <c r="AH51" s="510"/>
      <c r="AI51" s="510"/>
      <c r="AJ51" s="510"/>
      <c r="AK51" s="510"/>
      <c r="AL51" s="510"/>
      <c r="AM51" s="112"/>
      <c r="AN51" s="399" t="s">
        <v>143</v>
      </c>
      <c r="AO51" s="399"/>
      <c r="AP51" s="112"/>
      <c r="AQ51" s="125"/>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row>
    <row r="52" spans="1:92" s="8" customFormat="1" ht="22.5" customHeight="1">
      <c r="A52" s="118"/>
      <c r="B52" s="118"/>
      <c r="C52" s="118"/>
      <c r="D52" s="118"/>
      <c r="E52" s="123"/>
      <c r="F52" s="36"/>
      <c r="G52" s="36"/>
      <c r="H52" s="36"/>
      <c r="I52" s="36"/>
      <c r="J52" s="36"/>
      <c r="K52" s="36"/>
      <c r="L52" s="36"/>
      <c r="M52" s="36"/>
      <c r="N52" s="36"/>
      <c r="O52" s="36"/>
      <c r="P52" s="36"/>
      <c r="Q52" s="36"/>
      <c r="R52" s="36"/>
      <c r="S52" s="36"/>
      <c r="T52" s="36"/>
      <c r="U52" s="36"/>
      <c r="V52" s="399" t="s">
        <v>227</v>
      </c>
      <c r="W52" s="399"/>
      <c r="X52" s="399"/>
      <c r="Y52" s="399"/>
      <c r="Z52" s="399"/>
      <c r="AA52" s="399"/>
      <c r="AB52" s="399"/>
      <c r="AC52" s="399"/>
      <c r="AD52" s="399"/>
      <c r="AE52" s="399"/>
      <c r="AF52" s="399"/>
      <c r="AG52" s="399"/>
      <c r="AH52" s="511" t="s">
        <v>144</v>
      </c>
      <c r="AI52" s="511"/>
      <c r="AJ52" s="399" t="str">
        <f>IF(浄化槽台帳!$AQ$7="","",浄化槽台帳!$AQ$7)</f>
        <v/>
      </c>
      <c r="AK52" s="399"/>
      <c r="AL52" s="399"/>
      <c r="AM52" s="399"/>
      <c r="AN52" s="399"/>
      <c r="AO52" s="399" t="s">
        <v>145</v>
      </c>
      <c r="AP52" s="399"/>
      <c r="AQ52" s="125"/>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row>
    <row r="53" spans="1:92" s="8" customFormat="1" ht="13.5" customHeight="1">
      <c r="A53" s="118"/>
      <c r="B53" s="118"/>
      <c r="C53" s="118"/>
      <c r="D53" s="118"/>
      <c r="E53" s="123"/>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125"/>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row>
    <row r="54" spans="1:92" s="8" customFormat="1" ht="14.25" thickBot="1">
      <c r="A54" s="118"/>
      <c r="B54" s="118"/>
      <c r="C54" s="118"/>
      <c r="D54" s="118"/>
      <c r="E54" s="126"/>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8"/>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row>
    <row r="55" spans="1:92" s="8" customFormat="1" ht="18.75" customHeight="1">
      <c r="A55" s="118"/>
      <c r="B55" s="118"/>
      <c r="C55" s="118"/>
      <c r="D55" s="118"/>
      <c r="E55" s="115"/>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row>
    <row r="56" spans="1:92" s="8" customFormat="1" ht="18.75" customHeight="1">
      <c r="A56" s="118"/>
      <c r="B56" s="118"/>
      <c r="C56" s="118"/>
      <c r="D56" s="118"/>
      <c r="E56" s="115"/>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row>
    <row r="57" spans="1:92" s="8" customFormat="1" ht="18.75" customHeight="1">
      <c r="A57" s="118"/>
      <c r="B57" s="118"/>
      <c r="C57" s="118"/>
      <c r="D57" s="118"/>
      <c r="E57" s="115"/>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row>
    <row r="58" spans="1:92" s="8" customFormat="1" ht="18.75" customHeight="1">
      <c r="A58" s="118"/>
      <c r="B58" s="118"/>
      <c r="C58" s="118"/>
      <c r="D58" s="118"/>
      <c r="E58" s="115"/>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row>
    <row r="60" spans="1:92" ht="19.5" customHeight="1"/>
    <row r="61" spans="1:92" ht="19.5" customHeight="1"/>
    <row r="62" spans="1:92" ht="19.5" customHeight="1"/>
    <row r="66" ht="14.25" customHeight="1"/>
    <row r="67" ht="14.25" customHeight="1"/>
    <row r="68" ht="14.25" customHeight="1"/>
    <row r="75" ht="22.5" customHeight="1"/>
    <row r="76" ht="13.5" customHeight="1"/>
    <row r="77" ht="13.5" customHeight="1"/>
    <row r="78" ht="19.5" customHeight="1"/>
    <row r="79" ht="19.5" customHeight="1"/>
    <row r="84" ht="19.5" customHeight="1"/>
    <row r="85" ht="19.5" customHeight="1"/>
    <row r="86" ht="19.5" customHeight="1"/>
    <row r="87" ht="19.5" customHeight="1"/>
    <row r="88" ht="13.5" customHeight="1"/>
    <row r="89" ht="13.5" customHeight="1"/>
    <row r="90" ht="19.5" customHeight="1"/>
    <row r="91" ht="19.5" customHeight="1"/>
    <row r="92" ht="30" customHeight="1"/>
    <row r="93" ht="13.5" customHeight="1"/>
    <row r="94" ht="20.25" customHeight="1"/>
    <row r="95" ht="13.5" customHeight="1"/>
    <row r="96" ht="19.5" customHeight="1"/>
    <row r="97" ht="13.5" customHeight="1"/>
    <row r="98" ht="19.5" customHeight="1"/>
    <row r="99" ht="19.5" customHeight="1"/>
    <row r="100" ht="12.75" customHeight="1"/>
    <row r="101" ht="12.7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2.75" customHeight="1"/>
    <row r="114" ht="19.5" customHeight="1"/>
    <row r="115" ht="13.5" customHeight="1"/>
    <row r="116" ht="13.5" customHeight="1"/>
    <row r="117" ht="13.5" customHeight="1"/>
    <row r="118" ht="13.5" customHeight="1"/>
    <row r="120" ht="19.5" customHeight="1"/>
    <row r="121" ht="13.5" customHeight="1"/>
    <row r="122" ht="13.5" customHeight="1"/>
    <row r="123" ht="13.5" customHeight="1"/>
    <row r="124" ht="13.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sheetData>
  <sheetProtection selectLockedCells="1"/>
  <mergeCells count="120">
    <mergeCell ref="AK11:AO11"/>
    <mergeCell ref="AK12:AO12"/>
    <mergeCell ref="AK14:AO14"/>
    <mergeCell ref="AK19:AO19"/>
    <mergeCell ref="AK15:AO15"/>
    <mergeCell ref="AK16:AO16"/>
    <mergeCell ref="W11:AJ11"/>
    <mergeCell ref="W12:AJ12"/>
    <mergeCell ref="W14:AJ14"/>
    <mergeCell ref="W15:AJ15"/>
    <mergeCell ref="W16:AJ16"/>
    <mergeCell ref="W17:AJ17"/>
    <mergeCell ref="W13:AJ13"/>
    <mergeCell ref="G5:AO5"/>
    <mergeCell ref="J7:T7"/>
    <mergeCell ref="W7:AJ7"/>
    <mergeCell ref="AK7:AO7"/>
    <mergeCell ref="AK8:AO8"/>
    <mergeCell ref="AK9:AO9"/>
    <mergeCell ref="W8:AJ8"/>
    <mergeCell ref="W9:AJ9"/>
    <mergeCell ref="G6:U6"/>
    <mergeCell ref="V6:AJ6"/>
    <mergeCell ref="AK6:AO6"/>
    <mergeCell ref="J8:T8"/>
    <mergeCell ref="H9:H10"/>
    <mergeCell ref="J9:T10"/>
    <mergeCell ref="W10:AJ10"/>
    <mergeCell ref="AK10:AO10"/>
    <mergeCell ref="B5:B6"/>
    <mergeCell ref="H29:H31"/>
    <mergeCell ref="J29:T31"/>
    <mergeCell ref="W29:AJ29"/>
    <mergeCell ref="W30:AJ30"/>
    <mergeCell ref="AK42:AO42"/>
    <mergeCell ref="G44:J44"/>
    <mergeCell ref="L44:S44"/>
    <mergeCell ref="AK38:AO38"/>
    <mergeCell ref="W39:AJ39"/>
    <mergeCell ref="AK39:AO39"/>
    <mergeCell ref="W40:AJ40"/>
    <mergeCell ref="AK40:AO40"/>
    <mergeCell ref="W41:AJ41"/>
    <mergeCell ref="AK41:AO41"/>
    <mergeCell ref="J38:T41"/>
    <mergeCell ref="AK35:AO35"/>
    <mergeCell ref="W36:AJ36"/>
    <mergeCell ref="AK36:AO36"/>
    <mergeCell ref="W37:AJ37"/>
    <mergeCell ref="AK37:AO37"/>
    <mergeCell ref="J32:T37"/>
    <mergeCell ref="W33:AJ33"/>
    <mergeCell ref="AK33:AO33"/>
    <mergeCell ref="AJ52:AN52"/>
    <mergeCell ref="AO52:AP52"/>
    <mergeCell ref="V52:AG52"/>
    <mergeCell ref="AH52:AI52"/>
    <mergeCell ref="G32:G37"/>
    <mergeCell ref="I32:I37"/>
    <mergeCell ref="G38:G41"/>
    <mergeCell ref="U38:U41"/>
    <mergeCell ref="U32:U37"/>
    <mergeCell ref="I38:I41"/>
    <mergeCell ref="H46:T46"/>
    <mergeCell ref="H49:P49"/>
    <mergeCell ref="AN51:AO51"/>
    <mergeCell ref="H38:H41"/>
    <mergeCell ref="G43:J43"/>
    <mergeCell ref="L43:AO43"/>
    <mergeCell ref="W34:AJ34"/>
    <mergeCell ref="AK34:AO34"/>
    <mergeCell ref="H32:H37"/>
    <mergeCell ref="W38:AJ38"/>
    <mergeCell ref="W35:AJ35"/>
    <mergeCell ref="W32:AJ32"/>
    <mergeCell ref="AK32:AO32"/>
    <mergeCell ref="AG51:AL51"/>
    <mergeCell ref="X51:AD51"/>
    <mergeCell ref="I29:I31"/>
    <mergeCell ref="G29:G31"/>
    <mergeCell ref="U29:U31"/>
    <mergeCell ref="G9:G10"/>
    <mergeCell ref="U9:U10"/>
    <mergeCell ref="G14:G16"/>
    <mergeCell ref="I14:I16"/>
    <mergeCell ref="U14:U16"/>
    <mergeCell ref="G19:G20"/>
    <mergeCell ref="G21:G23"/>
    <mergeCell ref="J19:T20"/>
    <mergeCell ref="J21:T23"/>
    <mergeCell ref="W19:AJ19"/>
    <mergeCell ref="W20:AJ20"/>
    <mergeCell ref="W21:AJ21"/>
    <mergeCell ref="W22:AJ22"/>
    <mergeCell ref="W23:AJ23"/>
    <mergeCell ref="J13:T13"/>
    <mergeCell ref="J11:T11"/>
    <mergeCell ref="J12:T12"/>
    <mergeCell ref="J14:T16"/>
    <mergeCell ref="J17:T17"/>
    <mergeCell ref="W18:AJ18"/>
    <mergeCell ref="AK29:AO29"/>
    <mergeCell ref="W31:AJ31"/>
    <mergeCell ref="AK31:AO31"/>
    <mergeCell ref="AK30:AO30"/>
    <mergeCell ref="AK13:AO13"/>
    <mergeCell ref="H14:H16"/>
    <mergeCell ref="H19:H20"/>
    <mergeCell ref="H21:H23"/>
    <mergeCell ref="U19:U20"/>
    <mergeCell ref="U21:U23"/>
    <mergeCell ref="I19:I20"/>
    <mergeCell ref="I21:I23"/>
    <mergeCell ref="AK20:AO20"/>
    <mergeCell ref="AK21:AO21"/>
    <mergeCell ref="AK22:AO22"/>
    <mergeCell ref="AK23:AO23"/>
    <mergeCell ref="AK18:AO18"/>
    <mergeCell ref="J18:T18"/>
    <mergeCell ref="AK17:AO17"/>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2"/>
  <sheetViews>
    <sheetView workbookViewId="0">
      <selection activeCell="D8" sqref="D8"/>
    </sheetView>
  </sheetViews>
  <sheetFormatPr defaultRowHeight="13.5"/>
  <cols>
    <col min="1" max="1" width="4.125" style="9" customWidth="1"/>
    <col min="2" max="2" width="6.25" style="9" customWidth="1"/>
    <col min="3" max="3" width="11" style="9" customWidth="1"/>
    <col min="4" max="4" width="14.25" style="9" customWidth="1"/>
    <col min="5" max="6" width="13.75" style="9" customWidth="1"/>
    <col min="7" max="18" width="9" style="9"/>
    <col min="19" max="257" width="9" style="11"/>
    <col min="258" max="258" width="4.125" style="11" customWidth="1"/>
    <col min="259" max="259" width="14.25" style="11" customWidth="1"/>
    <col min="260" max="261" width="12.375" style="11" customWidth="1"/>
    <col min="262" max="513" width="9" style="11"/>
    <col min="514" max="514" width="4.125" style="11" customWidth="1"/>
    <col min="515" max="515" width="14.25" style="11" customWidth="1"/>
    <col min="516" max="517" width="12.375" style="11" customWidth="1"/>
    <col min="518" max="769" width="9" style="11"/>
    <col min="770" max="770" width="4.125" style="11" customWidth="1"/>
    <col min="771" max="771" width="14.25" style="11" customWidth="1"/>
    <col min="772" max="773" width="12.375" style="11" customWidth="1"/>
    <col min="774" max="1025" width="9" style="11"/>
    <col min="1026" max="1026" width="4.125" style="11" customWidth="1"/>
    <col min="1027" max="1027" width="14.25" style="11" customWidth="1"/>
    <col min="1028" max="1029" width="12.375" style="11" customWidth="1"/>
    <col min="1030" max="1281" width="9" style="11"/>
    <col min="1282" max="1282" width="4.125" style="11" customWidth="1"/>
    <col min="1283" max="1283" width="14.25" style="11" customWidth="1"/>
    <col min="1284" max="1285" width="12.375" style="11" customWidth="1"/>
    <col min="1286" max="1537" width="9" style="11"/>
    <col min="1538" max="1538" width="4.125" style="11" customWidth="1"/>
    <col min="1539" max="1539" width="14.25" style="11" customWidth="1"/>
    <col min="1540" max="1541" width="12.375" style="11" customWidth="1"/>
    <col min="1542" max="1793" width="9" style="11"/>
    <col min="1794" max="1794" width="4.125" style="11" customWidth="1"/>
    <col min="1795" max="1795" width="14.25" style="11" customWidth="1"/>
    <col min="1796" max="1797" width="12.375" style="11" customWidth="1"/>
    <col min="1798" max="2049" width="9" style="11"/>
    <col min="2050" max="2050" width="4.125" style="11" customWidth="1"/>
    <col min="2051" max="2051" width="14.25" style="11" customWidth="1"/>
    <col min="2052" max="2053" width="12.375" style="11" customWidth="1"/>
    <col min="2054" max="2305" width="9" style="11"/>
    <col min="2306" max="2306" width="4.125" style="11" customWidth="1"/>
    <col min="2307" max="2307" width="14.25" style="11" customWidth="1"/>
    <col min="2308" max="2309" width="12.375" style="11" customWidth="1"/>
    <col min="2310" max="2561" width="9" style="11"/>
    <col min="2562" max="2562" width="4.125" style="11" customWidth="1"/>
    <col min="2563" max="2563" width="14.25" style="11" customWidth="1"/>
    <col min="2564" max="2565" width="12.375" style="11" customWidth="1"/>
    <col min="2566" max="2817" width="9" style="11"/>
    <col min="2818" max="2818" width="4.125" style="11" customWidth="1"/>
    <col min="2819" max="2819" width="14.25" style="11" customWidth="1"/>
    <col min="2820" max="2821" width="12.375" style="11" customWidth="1"/>
    <col min="2822" max="3073" width="9" style="11"/>
    <col min="3074" max="3074" width="4.125" style="11" customWidth="1"/>
    <col min="3075" max="3075" width="14.25" style="11" customWidth="1"/>
    <col min="3076" max="3077" width="12.375" style="11" customWidth="1"/>
    <col min="3078" max="3329" width="9" style="11"/>
    <col min="3330" max="3330" width="4.125" style="11" customWidth="1"/>
    <col min="3331" max="3331" width="14.25" style="11" customWidth="1"/>
    <col min="3332" max="3333" width="12.375" style="11" customWidth="1"/>
    <col min="3334" max="3585" width="9" style="11"/>
    <col min="3586" max="3586" width="4.125" style="11" customWidth="1"/>
    <col min="3587" max="3587" width="14.25" style="11" customWidth="1"/>
    <col min="3588" max="3589" width="12.375" style="11" customWidth="1"/>
    <col min="3590" max="3841" width="9" style="11"/>
    <col min="3842" max="3842" width="4.125" style="11" customWidth="1"/>
    <col min="3843" max="3843" width="14.25" style="11" customWidth="1"/>
    <col min="3844" max="3845" width="12.375" style="11" customWidth="1"/>
    <col min="3846" max="4097" width="9" style="11"/>
    <col min="4098" max="4098" width="4.125" style="11" customWidth="1"/>
    <col min="4099" max="4099" width="14.25" style="11" customWidth="1"/>
    <col min="4100" max="4101" width="12.375" style="11" customWidth="1"/>
    <col min="4102" max="4353" width="9" style="11"/>
    <col min="4354" max="4354" width="4.125" style="11" customWidth="1"/>
    <col min="4355" max="4355" width="14.25" style="11" customWidth="1"/>
    <col min="4356" max="4357" width="12.375" style="11" customWidth="1"/>
    <col min="4358" max="4609" width="9" style="11"/>
    <col min="4610" max="4610" width="4.125" style="11" customWidth="1"/>
    <col min="4611" max="4611" width="14.25" style="11" customWidth="1"/>
    <col min="4612" max="4613" width="12.375" style="11" customWidth="1"/>
    <col min="4614" max="4865" width="9" style="11"/>
    <col min="4866" max="4866" width="4.125" style="11" customWidth="1"/>
    <col min="4867" max="4867" width="14.25" style="11" customWidth="1"/>
    <col min="4868" max="4869" width="12.375" style="11" customWidth="1"/>
    <col min="4870" max="5121" width="9" style="11"/>
    <col min="5122" max="5122" width="4.125" style="11" customWidth="1"/>
    <col min="5123" max="5123" width="14.25" style="11" customWidth="1"/>
    <col min="5124" max="5125" width="12.375" style="11" customWidth="1"/>
    <col min="5126" max="5377" width="9" style="11"/>
    <col min="5378" max="5378" width="4.125" style="11" customWidth="1"/>
    <col min="5379" max="5379" width="14.25" style="11" customWidth="1"/>
    <col min="5380" max="5381" width="12.375" style="11" customWidth="1"/>
    <col min="5382" max="5633" width="9" style="11"/>
    <col min="5634" max="5634" width="4.125" style="11" customWidth="1"/>
    <col min="5635" max="5635" width="14.25" style="11" customWidth="1"/>
    <col min="5636" max="5637" width="12.375" style="11" customWidth="1"/>
    <col min="5638" max="5889" width="9" style="11"/>
    <col min="5890" max="5890" width="4.125" style="11" customWidth="1"/>
    <col min="5891" max="5891" width="14.25" style="11" customWidth="1"/>
    <col min="5892" max="5893" width="12.375" style="11" customWidth="1"/>
    <col min="5894" max="6145" width="9" style="11"/>
    <col min="6146" max="6146" width="4.125" style="11" customWidth="1"/>
    <col min="6147" max="6147" width="14.25" style="11" customWidth="1"/>
    <col min="6148" max="6149" width="12.375" style="11" customWidth="1"/>
    <col min="6150" max="6401" width="9" style="11"/>
    <col min="6402" max="6402" width="4.125" style="11" customWidth="1"/>
    <col min="6403" max="6403" width="14.25" style="11" customWidth="1"/>
    <col min="6404" max="6405" width="12.375" style="11" customWidth="1"/>
    <col min="6406" max="6657" width="9" style="11"/>
    <col min="6658" max="6658" width="4.125" style="11" customWidth="1"/>
    <col min="6659" max="6659" width="14.25" style="11" customWidth="1"/>
    <col min="6660" max="6661" width="12.375" style="11" customWidth="1"/>
    <col min="6662" max="6913" width="9" style="11"/>
    <col min="6914" max="6914" width="4.125" style="11" customWidth="1"/>
    <col min="6915" max="6915" width="14.25" style="11" customWidth="1"/>
    <col min="6916" max="6917" width="12.375" style="11" customWidth="1"/>
    <col min="6918" max="7169" width="9" style="11"/>
    <col min="7170" max="7170" width="4.125" style="11" customWidth="1"/>
    <col min="7171" max="7171" width="14.25" style="11" customWidth="1"/>
    <col min="7172" max="7173" width="12.375" style="11" customWidth="1"/>
    <col min="7174" max="7425" width="9" style="11"/>
    <col min="7426" max="7426" width="4.125" style="11" customWidth="1"/>
    <col min="7427" max="7427" width="14.25" style="11" customWidth="1"/>
    <col min="7428" max="7429" width="12.375" style="11" customWidth="1"/>
    <col min="7430" max="7681" width="9" style="11"/>
    <col min="7682" max="7682" width="4.125" style="11" customWidth="1"/>
    <col min="7683" max="7683" width="14.25" style="11" customWidth="1"/>
    <col min="7684" max="7685" width="12.375" style="11" customWidth="1"/>
    <col min="7686" max="7937" width="9" style="11"/>
    <col min="7938" max="7938" width="4.125" style="11" customWidth="1"/>
    <col min="7939" max="7939" width="14.25" style="11" customWidth="1"/>
    <col min="7940" max="7941" width="12.375" style="11" customWidth="1"/>
    <col min="7942" max="8193" width="9" style="11"/>
    <col min="8194" max="8194" width="4.125" style="11" customWidth="1"/>
    <col min="8195" max="8195" width="14.25" style="11" customWidth="1"/>
    <col min="8196" max="8197" width="12.375" style="11" customWidth="1"/>
    <col min="8198" max="8449" width="9" style="11"/>
    <col min="8450" max="8450" width="4.125" style="11" customWidth="1"/>
    <col min="8451" max="8451" width="14.25" style="11" customWidth="1"/>
    <col min="8452" max="8453" width="12.375" style="11" customWidth="1"/>
    <col min="8454" max="8705" width="9" style="11"/>
    <col min="8706" max="8706" width="4.125" style="11" customWidth="1"/>
    <col min="8707" max="8707" width="14.25" style="11" customWidth="1"/>
    <col min="8708" max="8709" width="12.375" style="11" customWidth="1"/>
    <col min="8710" max="8961" width="9" style="11"/>
    <col min="8962" max="8962" width="4.125" style="11" customWidth="1"/>
    <col min="8963" max="8963" width="14.25" style="11" customWidth="1"/>
    <col min="8964" max="8965" width="12.375" style="11" customWidth="1"/>
    <col min="8966" max="9217" width="9" style="11"/>
    <col min="9218" max="9218" width="4.125" style="11" customWidth="1"/>
    <col min="9219" max="9219" width="14.25" style="11" customWidth="1"/>
    <col min="9220" max="9221" width="12.375" style="11" customWidth="1"/>
    <col min="9222" max="9473" width="9" style="11"/>
    <col min="9474" max="9474" width="4.125" style="11" customWidth="1"/>
    <col min="9475" max="9475" width="14.25" style="11" customWidth="1"/>
    <col min="9476" max="9477" width="12.375" style="11" customWidth="1"/>
    <col min="9478" max="9729" width="9" style="11"/>
    <col min="9730" max="9730" width="4.125" style="11" customWidth="1"/>
    <col min="9731" max="9731" width="14.25" style="11" customWidth="1"/>
    <col min="9732" max="9733" width="12.375" style="11" customWidth="1"/>
    <col min="9734" max="9985" width="9" style="11"/>
    <col min="9986" max="9986" width="4.125" style="11" customWidth="1"/>
    <col min="9987" max="9987" width="14.25" style="11" customWidth="1"/>
    <col min="9988" max="9989" width="12.375" style="11" customWidth="1"/>
    <col min="9990" max="10241" width="9" style="11"/>
    <col min="10242" max="10242" width="4.125" style="11" customWidth="1"/>
    <col min="10243" max="10243" width="14.25" style="11" customWidth="1"/>
    <col min="10244" max="10245" width="12.375" style="11" customWidth="1"/>
    <col min="10246" max="10497" width="9" style="11"/>
    <col min="10498" max="10498" width="4.125" style="11" customWidth="1"/>
    <col min="10499" max="10499" width="14.25" style="11" customWidth="1"/>
    <col min="10500" max="10501" width="12.375" style="11" customWidth="1"/>
    <col min="10502" max="10753" width="9" style="11"/>
    <col min="10754" max="10754" width="4.125" style="11" customWidth="1"/>
    <col min="10755" max="10755" width="14.25" style="11" customWidth="1"/>
    <col min="10756" max="10757" width="12.375" style="11" customWidth="1"/>
    <col min="10758" max="11009" width="9" style="11"/>
    <col min="11010" max="11010" width="4.125" style="11" customWidth="1"/>
    <col min="11011" max="11011" width="14.25" style="11" customWidth="1"/>
    <col min="11012" max="11013" width="12.375" style="11" customWidth="1"/>
    <col min="11014" max="11265" width="9" style="11"/>
    <col min="11266" max="11266" width="4.125" style="11" customWidth="1"/>
    <col min="11267" max="11267" width="14.25" style="11" customWidth="1"/>
    <col min="11268" max="11269" width="12.375" style="11" customWidth="1"/>
    <col min="11270" max="11521" width="9" style="11"/>
    <col min="11522" max="11522" width="4.125" style="11" customWidth="1"/>
    <col min="11523" max="11523" width="14.25" style="11" customWidth="1"/>
    <col min="11524" max="11525" width="12.375" style="11" customWidth="1"/>
    <col min="11526" max="11777" width="9" style="11"/>
    <col min="11778" max="11778" width="4.125" style="11" customWidth="1"/>
    <col min="11779" max="11779" width="14.25" style="11" customWidth="1"/>
    <col min="11780" max="11781" width="12.375" style="11" customWidth="1"/>
    <col min="11782" max="12033" width="9" style="11"/>
    <col min="12034" max="12034" width="4.125" style="11" customWidth="1"/>
    <col min="12035" max="12035" width="14.25" style="11" customWidth="1"/>
    <col min="12036" max="12037" width="12.375" style="11" customWidth="1"/>
    <col min="12038" max="12289" width="9" style="11"/>
    <col min="12290" max="12290" width="4.125" style="11" customWidth="1"/>
    <col min="12291" max="12291" width="14.25" style="11" customWidth="1"/>
    <col min="12292" max="12293" width="12.375" style="11" customWidth="1"/>
    <col min="12294" max="12545" width="9" style="11"/>
    <col min="12546" max="12546" width="4.125" style="11" customWidth="1"/>
    <col min="12547" max="12547" width="14.25" style="11" customWidth="1"/>
    <col min="12548" max="12549" width="12.375" style="11" customWidth="1"/>
    <col min="12550" max="12801" width="9" style="11"/>
    <col min="12802" max="12802" width="4.125" style="11" customWidth="1"/>
    <col min="12803" max="12803" width="14.25" style="11" customWidth="1"/>
    <col min="12804" max="12805" width="12.375" style="11" customWidth="1"/>
    <col min="12806" max="13057" width="9" style="11"/>
    <col min="13058" max="13058" width="4.125" style="11" customWidth="1"/>
    <col min="13059" max="13059" width="14.25" style="11" customWidth="1"/>
    <col min="13060" max="13061" width="12.375" style="11" customWidth="1"/>
    <col min="13062" max="13313" width="9" style="11"/>
    <col min="13314" max="13314" width="4.125" style="11" customWidth="1"/>
    <col min="13315" max="13315" width="14.25" style="11" customWidth="1"/>
    <col min="13316" max="13317" width="12.375" style="11" customWidth="1"/>
    <col min="13318" max="13569" width="9" style="11"/>
    <col min="13570" max="13570" width="4.125" style="11" customWidth="1"/>
    <col min="13571" max="13571" width="14.25" style="11" customWidth="1"/>
    <col min="13572" max="13573" width="12.375" style="11" customWidth="1"/>
    <col min="13574" max="13825" width="9" style="11"/>
    <col min="13826" max="13826" width="4.125" style="11" customWidth="1"/>
    <col min="13827" max="13827" width="14.25" style="11" customWidth="1"/>
    <col min="13828" max="13829" width="12.375" style="11" customWidth="1"/>
    <col min="13830" max="14081" width="9" style="11"/>
    <col min="14082" max="14082" width="4.125" style="11" customWidth="1"/>
    <col min="14083" max="14083" width="14.25" style="11" customWidth="1"/>
    <col min="14084" max="14085" width="12.375" style="11" customWidth="1"/>
    <col min="14086" max="14337" width="9" style="11"/>
    <col min="14338" max="14338" width="4.125" style="11" customWidth="1"/>
    <col min="14339" max="14339" width="14.25" style="11" customWidth="1"/>
    <col min="14340" max="14341" width="12.375" style="11" customWidth="1"/>
    <col min="14342" max="14593" width="9" style="11"/>
    <col min="14594" max="14594" width="4.125" style="11" customWidth="1"/>
    <col min="14595" max="14595" width="14.25" style="11" customWidth="1"/>
    <col min="14596" max="14597" width="12.375" style="11" customWidth="1"/>
    <col min="14598" max="14849" width="9" style="11"/>
    <col min="14850" max="14850" width="4.125" style="11" customWidth="1"/>
    <col min="14851" max="14851" width="14.25" style="11" customWidth="1"/>
    <col min="14852" max="14853" width="12.375" style="11" customWidth="1"/>
    <col min="14854" max="15105" width="9" style="11"/>
    <col min="15106" max="15106" width="4.125" style="11" customWidth="1"/>
    <col min="15107" max="15107" width="14.25" style="11" customWidth="1"/>
    <col min="15108" max="15109" width="12.375" style="11" customWidth="1"/>
    <col min="15110" max="15361" width="9" style="11"/>
    <col min="15362" max="15362" width="4.125" style="11" customWidth="1"/>
    <col min="15363" max="15363" width="14.25" style="11" customWidth="1"/>
    <col min="15364" max="15365" width="12.375" style="11" customWidth="1"/>
    <col min="15366" max="15617" width="9" style="11"/>
    <col min="15618" max="15618" width="4.125" style="11" customWidth="1"/>
    <col min="15619" max="15619" width="14.25" style="11" customWidth="1"/>
    <col min="15620" max="15621" width="12.375" style="11" customWidth="1"/>
    <col min="15622" max="15873" width="9" style="11"/>
    <col min="15874" max="15874" width="4.125" style="11" customWidth="1"/>
    <col min="15875" max="15875" width="14.25" style="11" customWidth="1"/>
    <col min="15876" max="15877" width="12.375" style="11" customWidth="1"/>
    <col min="15878" max="16129" width="9" style="11"/>
    <col min="16130" max="16130" width="4.125" style="11" customWidth="1"/>
    <col min="16131" max="16131" width="14.25" style="11" customWidth="1"/>
    <col min="16132" max="16133" width="12.375" style="11" customWidth="1"/>
    <col min="16134" max="16384" width="9" style="11"/>
  </cols>
  <sheetData>
    <row r="1" spans="2:7" s="9" customFormat="1"/>
    <row r="2" spans="2:7" s="9" customFormat="1">
      <c r="B2" s="520" t="s">
        <v>12</v>
      </c>
      <c r="C2" s="520"/>
      <c r="D2" s="521"/>
      <c r="E2" s="521"/>
      <c r="F2" s="521"/>
      <c r="G2" s="521"/>
    </row>
    <row r="3" spans="2:7" s="9" customFormat="1">
      <c r="B3" s="520" t="s">
        <v>163</v>
      </c>
      <c r="C3" s="520"/>
      <c r="D3" s="521"/>
      <c r="E3" s="521"/>
      <c r="F3" s="521"/>
      <c r="G3" s="521"/>
    </row>
    <row r="4" spans="2:7" s="9" customFormat="1">
      <c r="B4" s="520" t="s">
        <v>188</v>
      </c>
      <c r="C4" s="520"/>
      <c r="D4" s="521"/>
      <c r="E4" s="521"/>
      <c r="F4" s="521"/>
      <c r="G4" s="521"/>
    </row>
    <row r="5" spans="2:7" s="9" customFormat="1">
      <c r="B5" s="9">
        <v>1</v>
      </c>
      <c r="C5" s="9">
        <v>2</v>
      </c>
      <c r="D5" s="9">
        <v>3</v>
      </c>
    </row>
    <row r="6" spans="2:7" s="9" customFormat="1" ht="14.25" customHeight="1">
      <c r="B6" s="522" t="s">
        <v>226</v>
      </c>
      <c r="C6" s="523"/>
      <c r="D6" s="524"/>
    </row>
    <row r="7" spans="2:7" s="9" customFormat="1">
      <c r="B7" s="13" t="s">
        <v>187</v>
      </c>
      <c r="C7" s="12" t="s">
        <v>46</v>
      </c>
      <c r="D7" s="10" t="s">
        <v>13</v>
      </c>
    </row>
    <row r="8" spans="2:7" s="9" customFormat="1">
      <c r="B8" s="14">
        <v>1</v>
      </c>
      <c r="C8" s="106"/>
      <c r="D8" s="107"/>
    </row>
    <row r="9" spans="2:7" s="9" customFormat="1">
      <c r="B9" s="15">
        <v>2</v>
      </c>
      <c r="C9" s="108"/>
      <c r="D9" s="109"/>
    </row>
    <row r="10" spans="2:7" s="9" customFormat="1">
      <c r="B10" s="15">
        <v>3</v>
      </c>
      <c r="C10" s="108"/>
      <c r="D10" s="109"/>
    </row>
    <row r="11" spans="2:7" s="9" customFormat="1">
      <c r="B11" s="15">
        <v>4</v>
      </c>
      <c r="C11" s="108"/>
      <c r="D11" s="109"/>
    </row>
    <row r="12" spans="2:7" s="9" customFormat="1">
      <c r="B12" s="15">
        <v>5</v>
      </c>
      <c r="C12" s="108"/>
      <c r="D12" s="109"/>
    </row>
    <row r="13" spans="2:7" s="9" customFormat="1">
      <c r="B13" s="15">
        <v>6</v>
      </c>
      <c r="C13" s="108"/>
      <c r="D13" s="109"/>
    </row>
    <row r="14" spans="2:7" s="9" customFormat="1">
      <c r="B14" s="15">
        <v>7</v>
      </c>
      <c r="C14" s="108"/>
      <c r="D14" s="109"/>
    </row>
    <row r="15" spans="2:7" s="9" customFormat="1">
      <c r="B15" s="15">
        <v>8</v>
      </c>
      <c r="C15" s="108"/>
      <c r="D15" s="109"/>
    </row>
    <row r="16" spans="2:7" s="9" customFormat="1">
      <c r="B16" s="15">
        <v>9</v>
      </c>
      <c r="C16" s="108"/>
      <c r="D16" s="109"/>
    </row>
    <row r="17" spans="2:4" s="9" customFormat="1">
      <c r="B17" s="16">
        <v>10</v>
      </c>
      <c r="C17" s="110"/>
      <c r="D17" s="111"/>
    </row>
    <row r="18" spans="2:4" s="9" customFormat="1"/>
    <row r="19" spans="2:4" s="9" customFormat="1"/>
    <row r="20" spans="2:4" s="9" customFormat="1"/>
    <row r="21" spans="2:4" s="9" customFormat="1"/>
    <row r="22" spans="2:4" s="9" customFormat="1"/>
    <row r="23" spans="2:4" s="9" customFormat="1"/>
    <row r="24" spans="2:4" s="9" customFormat="1"/>
    <row r="25" spans="2:4" s="9" customFormat="1"/>
    <row r="26" spans="2:4" s="9" customFormat="1"/>
    <row r="27" spans="2:4" s="9" customFormat="1"/>
    <row r="28" spans="2:4" s="9" customFormat="1"/>
    <row r="29" spans="2:4" s="9" customFormat="1"/>
    <row r="30" spans="2:4" s="9" customFormat="1"/>
    <row r="31" spans="2:4" s="9" customFormat="1"/>
    <row r="32" spans="2: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sheetData>
  <sheetProtection sheet="1" objects="1" scenarios="1" selectLockedCells="1"/>
  <mergeCells count="7">
    <mergeCell ref="B2:C2"/>
    <mergeCell ref="D2:G2"/>
    <mergeCell ref="D3:G3"/>
    <mergeCell ref="D4:G4"/>
    <mergeCell ref="B6:D6"/>
    <mergeCell ref="B4:C4"/>
    <mergeCell ref="B3:C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浄化槽台帳</vt:lpstr>
      <vt:lpstr>交付希望届</vt:lpstr>
      <vt:lpstr>交付申請関係</vt:lpstr>
      <vt:lpstr>請求関係</vt:lpstr>
      <vt:lpstr>施工状況確認表</vt:lpstr>
      <vt:lpstr>浄化槽設置業者情報</vt:lpstr>
      <vt:lpstr>交付希望届!Print_Area</vt:lpstr>
      <vt:lpstr>交付申請関係!Print_Area</vt:lpstr>
      <vt:lpstr>施工状況確認表!Print_Area</vt:lpstr>
      <vt:lpstr>浄化槽台帳!Print_Area</vt:lpstr>
      <vt:lpstr>請求関係!Print_Area</vt:lpstr>
      <vt:lpstr>浄化槽台帳!Print_Titles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2021-04-27T04:50:34Z</cp:lastPrinted>
  <dcterms:created xsi:type="dcterms:W3CDTF">2016-01-26T00:37:20Z</dcterms:created>
  <dcterms:modified xsi:type="dcterms:W3CDTF">2023-04-03T00:14:54Z</dcterms:modified>
</cp:coreProperties>
</file>